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showInkAnnotation="0" autoCompressPictures="0"/>
  <mc:AlternateContent xmlns:mc="http://schemas.openxmlformats.org/markup-compatibility/2006">
    <mc:Choice Requires="x15">
      <x15ac:absPath xmlns:x15ac="http://schemas.microsoft.com/office/spreadsheetml/2010/11/ac" url="C:\scratch\REQ#01540\"/>
    </mc:Choice>
  </mc:AlternateContent>
  <xr:revisionPtr revIDLastSave="0" documentId="13_ncr:1_{4FA8B8C8-A3EF-4721-9EF5-1B8CAE2D53BC}" xr6:coauthVersionLast="47" xr6:coauthVersionMax="47" xr10:uidLastSave="{00000000-0000-0000-0000-000000000000}"/>
  <bookViews>
    <workbookView xWindow="20340" yWindow="1140" windowWidth="28800" windowHeight="15460" tabRatio="595" xr2:uid="{00000000-000D-0000-FFFF-FFFF00000000}"/>
  </bookViews>
  <sheets>
    <sheet name="Submission Guide" sheetId="14" r:id="rId1"/>
    <sheet name="Summary " sheetId="20" state="hidden" r:id="rId2"/>
    <sheet name="Application Form" sheetId="19" r:id="rId3"/>
    <sheet name="Schedule of Rates - Sewer" sheetId="1" r:id="rId4"/>
    <sheet name="Schedule of Rates - Water" sheetId="24" r:id="rId5"/>
    <sheet name="Schedule of Rates - Stormwater" sheetId="17" r:id="rId6"/>
    <sheet name="Schedule of Rates - Transport" sheetId="18" r:id="rId7"/>
    <sheet name="Schedule of Rates - Open Space" sheetId="16" r:id="rId8"/>
    <sheet name="Schedule of Rates - Community F" sheetId="23" r:id="rId9"/>
    <sheet name="Schedule of Rates - Implement" sheetId="26" r:id="rId10"/>
    <sheet name="Schedule of Rates - Other" sheetId="25" r:id="rId11"/>
    <sheet name="Schedule of Rates - Land" sheetId="27" r:id="rId12"/>
    <sheet name="DROPDOWN DATA" sheetId="21" r:id="rId13"/>
    <sheet name="Tender Documentation" sheetId="8" r:id="rId14"/>
    <sheet name="Photographic Evidence" sheetId="6" r:id="rId15"/>
    <sheet name="Evidence of Payment" sheetId="7" r:id="rId16"/>
    <sheet name="On Maintenance" sheetId="9" r:id="rId17"/>
    <sheet name="Other Supporting Information" sheetId="10" r:id="rId18"/>
    <sheet name="EDQ Assessment" sheetId="11" state="hidden" r:id="rId19"/>
    <sheet name="Indexation Data" sheetId="12" state="hidden" r:id="rId20"/>
  </sheets>
  <externalReferences>
    <externalReference r:id="rId21"/>
    <externalReference r:id="rId22"/>
  </externalReferences>
  <definedNames>
    <definedName name="EventList">[1]Form!$D$2115:$D$2127</definedName>
    <definedName name="_xlnm.Print_Area" localSheetId="0">'Submission Guide'!$A$1</definedName>
    <definedName name="_xlnm.Print_Titles" localSheetId="0">'Submission Guide'!$A:$L,'Submission Guide'!$1:$5</definedName>
    <definedName name="RatesList">[1]Form!$P$2036:$P$2113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67" i="19" l="1"/>
  <c r="Q40" i="27"/>
  <c r="Q39" i="27"/>
  <c r="Q38" i="27"/>
  <c r="Q37" i="27"/>
  <c r="Q36" i="27"/>
  <c r="Q35" i="27"/>
  <c r="Q34" i="27"/>
  <c r="Q33" i="27"/>
  <c r="Q32" i="27"/>
  <c r="Q31" i="27"/>
  <c r="Q30" i="27"/>
  <c r="Q29" i="27"/>
  <c r="Q28" i="27"/>
  <c r="Q27" i="27"/>
  <c r="Q26" i="27"/>
  <c r="Q25" i="27"/>
  <c r="Q24" i="27"/>
  <c r="Q23" i="27"/>
  <c r="Q22" i="27"/>
  <c r="P22" i="25"/>
  <c r="P40" i="25"/>
  <c r="P39" i="25"/>
  <c r="P38" i="25"/>
  <c r="P37" i="25"/>
  <c r="P36" i="25"/>
  <c r="P35" i="25"/>
  <c r="P34" i="25"/>
  <c r="P33" i="25"/>
  <c r="P32" i="25"/>
  <c r="P31" i="25"/>
  <c r="P30" i="25"/>
  <c r="P29" i="25"/>
  <c r="P28" i="25"/>
  <c r="P27" i="25"/>
  <c r="P26" i="25"/>
  <c r="P25" i="25"/>
  <c r="P24" i="25"/>
  <c r="P23" i="25"/>
  <c r="P22" i="23"/>
  <c r="M40" i="26"/>
  <c r="M39" i="26"/>
  <c r="M38" i="26"/>
  <c r="M37" i="26"/>
  <c r="M36" i="26"/>
  <c r="M35" i="26"/>
  <c r="M34" i="26"/>
  <c r="M33" i="26"/>
  <c r="M32" i="26"/>
  <c r="M31" i="26"/>
  <c r="M30" i="26"/>
  <c r="M29" i="26"/>
  <c r="M28" i="26"/>
  <c r="M27" i="26"/>
  <c r="M26" i="26"/>
  <c r="M25" i="26"/>
  <c r="M24" i="26"/>
  <c r="M23" i="26"/>
  <c r="M22" i="26"/>
  <c r="P40" i="23"/>
  <c r="P39" i="23"/>
  <c r="P38" i="23"/>
  <c r="P37" i="23"/>
  <c r="P36" i="23"/>
  <c r="P35" i="23"/>
  <c r="P34" i="23"/>
  <c r="P33" i="23"/>
  <c r="P32" i="23"/>
  <c r="P31" i="23"/>
  <c r="P30" i="23"/>
  <c r="P29" i="23"/>
  <c r="P28" i="23"/>
  <c r="P27" i="23"/>
  <c r="P26" i="23"/>
  <c r="P25" i="23"/>
  <c r="P24" i="23"/>
  <c r="P23" i="23"/>
  <c r="P22" i="16"/>
  <c r="I42" i="16"/>
  <c r="P42" i="16"/>
  <c r="P40" i="16"/>
  <c r="P39" i="16"/>
  <c r="P38" i="16"/>
  <c r="P37" i="16"/>
  <c r="P36" i="16"/>
  <c r="P35" i="16"/>
  <c r="P34" i="16"/>
  <c r="P33" i="16"/>
  <c r="P32" i="16"/>
  <c r="P31" i="16"/>
  <c r="P30" i="16"/>
  <c r="P29" i="16"/>
  <c r="P28" i="16"/>
  <c r="P27" i="16"/>
  <c r="P26" i="16"/>
  <c r="P25" i="16"/>
  <c r="P24" i="16"/>
  <c r="P23" i="16"/>
  <c r="G58" i="19" a="1"/>
  <c r="G58" i="19" s="1"/>
  <c r="G59" i="19" a="1"/>
  <c r="G59" i="19" s="1"/>
  <c r="R40" i="18"/>
  <c r="R39" i="18"/>
  <c r="R38" i="18"/>
  <c r="R37" i="18"/>
  <c r="R36" i="18"/>
  <c r="R35" i="18"/>
  <c r="R34" i="18"/>
  <c r="R33" i="18"/>
  <c r="R32" i="18"/>
  <c r="R31" i="18"/>
  <c r="R30" i="18"/>
  <c r="R29" i="18"/>
  <c r="R28" i="18"/>
  <c r="R27" i="18"/>
  <c r="R26" i="18"/>
  <c r="R25" i="18"/>
  <c r="R24" i="18"/>
  <c r="R23" i="18"/>
  <c r="R22" i="18"/>
  <c r="Q40" i="1" l="1"/>
  <c r="Q39" i="1"/>
  <c r="Q38" i="1"/>
  <c r="Q37" i="1"/>
  <c r="Q36" i="1"/>
  <c r="Q35" i="1"/>
  <c r="Q34" i="1"/>
  <c r="Q33" i="1"/>
  <c r="Q32" i="1"/>
  <c r="Q31" i="1"/>
  <c r="Q30" i="1"/>
  <c r="Q29" i="1"/>
  <c r="Q28" i="1"/>
  <c r="Q27" i="1"/>
  <c r="Q26" i="1"/>
  <c r="Q24" i="1"/>
  <c r="Q23" i="1"/>
  <c r="Q42" i="17"/>
  <c r="Q41" i="17"/>
  <c r="Q40" i="17"/>
  <c r="Q39" i="17"/>
  <c r="Q38" i="17"/>
  <c r="Q37" i="17"/>
  <c r="Q36" i="17"/>
  <c r="Q35" i="17"/>
  <c r="Q34" i="17"/>
  <c r="Q33" i="17"/>
  <c r="Q32" i="17"/>
  <c r="Q31" i="17"/>
  <c r="Q30" i="17"/>
  <c r="Q29" i="17"/>
  <c r="Q28" i="17"/>
  <c r="Q27" i="17"/>
  <c r="Q26" i="17"/>
  <c r="Q25" i="17"/>
  <c r="Q24" i="17"/>
  <c r="Q42" i="24"/>
  <c r="Q41" i="24"/>
  <c r="Q40" i="24"/>
  <c r="Q39" i="24"/>
  <c r="Q38" i="24"/>
  <c r="Q37" i="24"/>
  <c r="Q36" i="24"/>
  <c r="Q35" i="24"/>
  <c r="Q34" i="24"/>
  <c r="Q33" i="24"/>
  <c r="Q32" i="24"/>
  <c r="Q31" i="24"/>
  <c r="Q30" i="24"/>
  <c r="Q29" i="24"/>
  <c r="Q28" i="24"/>
  <c r="Q27" i="24"/>
  <c r="Q26" i="24"/>
  <c r="Q25" i="24"/>
  <c r="Q24" i="24"/>
  <c r="Q25" i="1"/>
  <c r="Q22" i="1"/>
  <c r="G42" i="26"/>
  <c r="K22" i="1"/>
  <c r="Q42" i="1" l="1"/>
  <c r="J58" i="19" s="1"/>
  <c r="K58" i="19" s="1"/>
  <c r="J40" i="27" l="1"/>
  <c r="N40" i="27" s="1"/>
  <c r="J39" i="27"/>
  <c r="N39" i="27" s="1"/>
  <c r="J38" i="27"/>
  <c r="N38" i="27" s="1"/>
  <c r="J37" i="27"/>
  <c r="N37" i="27" s="1"/>
  <c r="J36" i="27"/>
  <c r="N36" i="27" s="1"/>
  <c r="J35" i="27"/>
  <c r="N35" i="27" s="1"/>
  <c r="J34" i="27"/>
  <c r="N34" i="27" s="1"/>
  <c r="J33" i="27"/>
  <c r="N33" i="27" s="1"/>
  <c r="J32" i="27"/>
  <c r="N32" i="27" s="1"/>
  <c r="J31" i="27"/>
  <c r="N31" i="27" s="1"/>
  <c r="J30" i="27"/>
  <c r="N30" i="27" s="1"/>
  <c r="J29" i="27"/>
  <c r="N29" i="27" s="1"/>
  <c r="J28" i="27"/>
  <c r="N28" i="27" s="1"/>
  <c r="J27" i="27"/>
  <c r="N27" i="27" s="1"/>
  <c r="J26" i="27"/>
  <c r="N26" i="27" s="1"/>
  <c r="J25" i="27"/>
  <c r="N25" i="27" s="1"/>
  <c r="J24" i="27"/>
  <c r="N24" i="27" s="1"/>
  <c r="J23" i="27"/>
  <c r="N23" i="27" s="1"/>
  <c r="J22" i="27"/>
  <c r="J42" i="27" l="1"/>
  <c r="E64" i="19"/>
  <c r="H64" i="19" s="1"/>
  <c r="N22" i="27"/>
  <c r="Q42" i="27" l="1"/>
  <c r="J64" i="19" s="1"/>
  <c r="N64" i="19" s="1"/>
  <c r="L42" i="27"/>
  <c r="N42" i="27"/>
  <c r="K40" i="26" l="1"/>
  <c r="K39" i="26"/>
  <c r="K38" i="26"/>
  <c r="K37" i="26"/>
  <c r="K36" i="26"/>
  <c r="K35" i="26"/>
  <c r="K34" i="26"/>
  <c r="K33" i="26"/>
  <c r="K32" i="26"/>
  <c r="K31" i="26"/>
  <c r="K30" i="26"/>
  <c r="K29" i="26"/>
  <c r="K28" i="26"/>
  <c r="K27" i="26"/>
  <c r="K26" i="26"/>
  <c r="K25" i="26"/>
  <c r="K24" i="26"/>
  <c r="K23" i="26"/>
  <c r="K22" i="26"/>
  <c r="I40" i="25"/>
  <c r="M40" i="25" s="1"/>
  <c r="I39" i="25"/>
  <c r="M39" i="25" s="1"/>
  <c r="I38" i="25"/>
  <c r="M38" i="25" s="1"/>
  <c r="I37" i="25"/>
  <c r="M37" i="25" s="1"/>
  <c r="I36" i="25"/>
  <c r="I35" i="25"/>
  <c r="I34" i="25"/>
  <c r="M34" i="25" s="1"/>
  <c r="I33" i="25"/>
  <c r="I32" i="25"/>
  <c r="M32" i="25" s="1"/>
  <c r="I31" i="25"/>
  <c r="M31" i="25" s="1"/>
  <c r="I30" i="25"/>
  <c r="M30" i="25" s="1"/>
  <c r="I29" i="25"/>
  <c r="I28" i="25"/>
  <c r="M28" i="25" s="1"/>
  <c r="I27" i="25"/>
  <c r="I26" i="25"/>
  <c r="M26" i="25" s="1"/>
  <c r="I25" i="25"/>
  <c r="M25" i="25" s="1"/>
  <c r="I24" i="25"/>
  <c r="I23" i="25"/>
  <c r="I40" i="23"/>
  <c r="I39" i="23"/>
  <c r="I38" i="23"/>
  <c r="I37" i="23"/>
  <c r="I36" i="23"/>
  <c r="I35" i="23"/>
  <c r="I34" i="23"/>
  <c r="I33" i="23"/>
  <c r="I32" i="23"/>
  <c r="I31" i="23"/>
  <c r="I30" i="23"/>
  <c r="I29" i="23"/>
  <c r="I28" i="23"/>
  <c r="I27" i="23"/>
  <c r="I26" i="23"/>
  <c r="I25" i="23"/>
  <c r="I24" i="23"/>
  <c r="I23" i="23"/>
  <c r="I40" i="16"/>
  <c r="I39" i="16"/>
  <c r="I38" i="16"/>
  <c r="I37" i="16"/>
  <c r="I36" i="16"/>
  <c r="I35" i="16"/>
  <c r="I34" i="16"/>
  <c r="I33" i="16"/>
  <c r="I32" i="16"/>
  <c r="I31" i="16"/>
  <c r="I30" i="16"/>
  <c r="I29" i="16"/>
  <c r="I28" i="16"/>
  <c r="I27" i="16"/>
  <c r="I26" i="16"/>
  <c r="I25" i="16"/>
  <c r="I24" i="16"/>
  <c r="I23" i="16"/>
  <c r="K42" i="17"/>
  <c r="K41" i="17"/>
  <c r="K40" i="17"/>
  <c r="K39" i="17"/>
  <c r="K38" i="17"/>
  <c r="K37" i="17"/>
  <c r="K36" i="17"/>
  <c r="K35" i="17"/>
  <c r="K34" i="17"/>
  <c r="K33" i="17"/>
  <c r="K32" i="17"/>
  <c r="K31" i="17"/>
  <c r="K30" i="17"/>
  <c r="K29" i="17"/>
  <c r="K28" i="17"/>
  <c r="K27" i="17"/>
  <c r="K26" i="17"/>
  <c r="K42" i="24"/>
  <c r="K41" i="24"/>
  <c r="K40" i="24"/>
  <c r="O40" i="24" s="1"/>
  <c r="K39" i="24"/>
  <c r="O39" i="24" s="1"/>
  <c r="K38" i="24"/>
  <c r="O38" i="24" s="1"/>
  <c r="K37" i="24"/>
  <c r="O37" i="24" s="1"/>
  <c r="K36" i="24"/>
  <c r="K35" i="24"/>
  <c r="O35" i="24" s="1"/>
  <c r="K34" i="24"/>
  <c r="O34" i="24" s="1"/>
  <c r="K33" i="24"/>
  <c r="O33" i="24" s="1"/>
  <c r="K32" i="24"/>
  <c r="O32" i="24" s="1"/>
  <c r="K31" i="24"/>
  <c r="O31" i="24" s="1"/>
  <c r="K30" i="24"/>
  <c r="K29" i="24"/>
  <c r="K28" i="24"/>
  <c r="K27" i="24"/>
  <c r="O27" i="24" s="1"/>
  <c r="K26" i="24"/>
  <c r="O26" i="24" s="1"/>
  <c r="K25" i="24"/>
  <c r="O25" i="24" s="1"/>
  <c r="M36" i="25"/>
  <c r="M35" i="25"/>
  <c r="M33" i="25"/>
  <c r="M24" i="25"/>
  <c r="M23" i="25"/>
  <c r="I22" i="25"/>
  <c r="O42" i="24"/>
  <c r="O41" i="24"/>
  <c r="O36" i="24"/>
  <c r="O30" i="24"/>
  <c r="O29" i="24"/>
  <c r="O28" i="24"/>
  <c r="K24" i="24"/>
  <c r="M22" i="25" l="1"/>
  <c r="I42" i="25"/>
  <c r="E63" i="19" s="1"/>
  <c r="O24" i="24"/>
  <c r="O44" i="24" s="1"/>
  <c r="K44" i="24"/>
  <c r="E59" i="19" s="1"/>
  <c r="M42" i="26"/>
  <c r="J62" i="19" s="1"/>
  <c r="N62" i="19" s="1"/>
  <c r="K42" i="26"/>
  <c r="E62" i="19"/>
  <c r="H62" i="19" s="1"/>
  <c r="M62" i="19" s="1"/>
  <c r="M29" i="25"/>
  <c r="M27" i="25"/>
  <c r="M42" i="25" s="1"/>
  <c r="Q44" i="24"/>
  <c r="J59" i="19" s="1"/>
  <c r="K59" i="19" s="1"/>
  <c r="G63" i="19" l="1" a="1"/>
  <c r="G63" i="19" s="1"/>
  <c r="F63" i="19"/>
  <c r="M63" i="19" s="1"/>
  <c r="P42" i="25"/>
  <c r="J63" i="19" s="1"/>
  <c r="K63" i="19" s="1"/>
  <c r="N59" i="19"/>
  <c r="K42" i="25"/>
  <c r="L22" i="18"/>
  <c r="K24" i="17"/>
  <c r="O22" i="1"/>
  <c r="I22" i="23"/>
  <c r="I22" i="16"/>
  <c r="N63" i="19" l="1"/>
  <c r="H63" i="19"/>
  <c r="P22" i="18"/>
  <c r="O24" i="17"/>
  <c r="F59" i="19"/>
  <c r="M59" i="19" s="1"/>
  <c r="M22" i="23"/>
  <c r="I42" i="23"/>
  <c r="M22" i="16"/>
  <c r="E57" i="19"/>
  <c r="G57" i="19" s="1" a="1"/>
  <c r="G57" i="19" s="1"/>
  <c r="M23" i="23"/>
  <c r="M24" i="23"/>
  <c r="M25" i="23"/>
  <c r="M26" i="23"/>
  <c r="M27" i="23"/>
  <c r="M28" i="23"/>
  <c r="M29" i="23"/>
  <c r="M30" i="23"/>
  <c r="M31" i="23"/>
  <c r="M32" i="23"/>
  <c r="M33" i="23"/>
  <c r="M34" i="23"/>
  <c r="M35" i="23"/>
  <c r="M36" i="23"/>
  <c r="M37" i="23"/>
  <c r="M38" i="23"/>
  <c r="M39" i="23"/>
  <c r="M40" i="23"/>
  <c r="E56" i="19" l="1"/>
  <c r="G56" i="19" s="1" a="1"/>
  <c r="G56" i="19" s="1"/>
  <c r="P42" i="23"/>
  <c r="J56" i="19" s="1"/>
  <c r="K56" i="19" s="1"/>
  <c r="M42" i="23"/>
  <c r="F56" i="19" l="1"/>
  <c r="M56" i="19" s="1"/>
  <c r="N56" i="19"/>
  <c r="N67" i="19" s="1"/>
  <c r="M40" i="16"/>
  <c r="M39" i="16"/>
  <c r="M38" i="16"/>
  <c r="M37" i="16"/>
  <c r="M36" i="16"/>
  <c r="M35" i="16"/>
  <c r="M34" i="16"/>
  <c r="M33" i="16"/>
  <c r="M32" i="16"/>
  <c r="M31" i="16"/>
  <c r="M30" i="16"/>
  <c r="M29" i="16"/>
  <c r="M28" i="16"/>
  <c r="M27" i="16"/>
  <c r="M26" i="16"/>
  <c r="M25" i="16"/>
  <c r="M24" i="16"/>
  <c r="L40" i="18"/>
  <c r="P40" i="18" s="1"/>
  <c r="L39" i="18"/>
  <c r="P39" i="18" s="1"/>
  <c r="L38" i="18"/>
  <c r="P38" i="18" s="1"/>
  <c r="L37" i="18"/>
  <c r="P37" i="18" s="1"/>
  <c r="L36" i="18"/>
  <c r="P36" i="18" s="1"/>
  <c r="L35" i="18"/>
  <c r="P35" i="18" s="1"/>
  <c r="L34" i="18"/>
  <c r="P34" i="18" s="1"/>
  <c r="L33" i="18"/>
  <c r="P33" i="18" s="1"/>
  <c r="L32" i="18"/>
  <c r="P32" i="18" s="1"/>
  <c r="L31" i="18"/>
  <c r="P31" i="18" s="1"/>
  <c r="L30" i="18"/>
  <c r="P30" i="18" s="1"/>
  <c r="L29" i="18"/>
  <c r="P29" i="18" s="1"/>
  <c r="L28" i="18"/>
  <c r="P28" i="18" s="1"/>
  <c r="L27" i="18"/>
  <c r="P27" i="18" s="1"/>
  <c r="L26" i="18"/>
  <c r="P26" i="18" s="1"/>
  <c r="L25" i="18"/>
  <c r="P25" i="18" s="1"/>
  <c r="L24" i="18"/>
  <c r="P24" i="18" s="1"/>
  <c r="L23" i="18"/>
  <c r="L42" i="18" s="1"/>
  <c r="E61" i="19" s="1"/>
  <c r="O42" i="17"/>
  <c r="O41" i="17"/>
  <c r="O40" i="17"/>
  <c r="O39" i="17"/>
  <c r="O38" i="17"/>
  <c r="O37" i="17"/>
  <c r="O36" i="17"/>
  <c r="O35" i="17"/>
  <c r="O34" i="17"/>
  <c r="O33" i="17"/>
  <c r="O32" i="17"/>
  <c r="O31" i="17"/>
  <c r="O30" i="17"/>
  <c r="O29" i="17"/>
  <c r="O28" i="17"/>
  <c r="O27" i="17"/>
  <c r="O26" i="17"/>
  <c r="K25" i="17"/>
  <c r="K44" i="17" s="1"/>
  <c r="E60" i="19" s="1"/>
  <c r="D61" i="20"/>
  <c r="C60" i="20"/>
  <c r="E60" i="20" s="1"/>
  <c r="C58" i="20"/>
  <c r="F49" i="20"/>
  <c r="F44" i="20"/>
  <c r="F43" i="20"/>
  <c r="F45" i="20" s="1"/>
  <c r="D58" i="20" s="1"/>
  <c r="F36" i="20"/>
  <c r="F31" i="20"/>
  <c r="F30" i="20"/>
  <c r="F32" i="20" s="1"/>
  <c r="N24" i="20"/>
  <c r="M24" i="20"/>
  <c r="M22" i="20" s="1"/>
  <c r="L24" i="20"/>
  <c r="K24" i="20"/>
  <c r="O24" i="20" s="1"/>
  <c r="N23" i="20"/>
  <c r="M23" i="20"/>
  <c r="L23" i="20"/>
  <c r="L22" i="20" s="1"/>
  <c r="K23" i="20"/>
  <c r="O23" i="20" s="1"/>
  <c r="O22" i="20" s="1"/>
  <c r="H56" i="19" l="1"/>
  <c r="H66" i="19" s="1"/>
  <c r="M42" i="16"/>
  <c r="C62" i="20"/>
  <c r="J57" i="19"/>
  <c r="G60" i="19" a="1"/>
  <c r="G60" i="19" s="1"/>
  <c r="G61" i="19" a="1"/>
  <c r="G61" i="19" s="1"/>
  <c r="P23" i="18"/>
  <c r="P42" i="18" s="1"/>
  <c r="O25" i="17"/>
  <c r="O44" i="17" s="1"/>
  <c r="N22" i="20"/>
  <c r="E58" i="20"/>
  <c r="E62" i="20" s="1"/>
  <c r="F33" i="20"/>
  <c r="F46" i="20"/>
  <c r="D59" i="20" s="1"/>
  <c r="F34" i="20"/>
  <c r="F47" i="20"/>
  <c r="D60" i="20" s="1"/>
  <c r="K57" i="19" l="1"/>
  <c r="N57" i="19" s="1"/>
  <c r="F61" i="19"/>
  <c r="M61" i="19" s="1"/>
  <c r="F60" i="19"/>
  <c r="M60" i="19" s="1"/>
  <c r="F57" i="19"/>
  <c r="M57" i="19" s="1"/>
  <c r="F37" i="20"/>
  <c r="E38" i="20" s="1"/>
  <c r="R42" i="18"/>
  <c r="J61" i="19" s="1"/>
  <c r="K61" i="19" s="1"/>
  <c r="Q44" i="17"/>
  <c r="J60" i="19" s="1"/>
  <c r="K60" i="19" s="1"/>
  <c r="D62" i="20"/>
  <c r="F50" i="20"/>
  <c r="E51" i="20" s="1"/>
  <c r="N61" i="19" l="1"/>
  <c r="N60" i="19"/>
  <c r="H60" i="19"/>
  <c r="H57" i="19"/>
  <c r="H61" i="19" l="1"/>
  <c r="H59" i="19"/>
  <c r="C55" i="19"/>
  <c r="K35" i="1" l="1"/>
  <c r="O35" i="1" s="1"/>
  <c r="K36" i="1"/>
  <c r="O36" i="1" s="1"/>
  <c r="K37" i="1"/>
  <c r="O37" i="1" s="1"/>
  <c r="K38" i="1"/>
  <c r="O38" i="1" s="1"/>
  <c r="K39" i="1"/>
  <c r="O39" i="1" s="1"/>
  <c r="K40" i="1"/>
  <c r="O40" i="1" s="1"/>
  <c r="K24" i="1"/>
  <c r="O24" i="1" s="1"/>
  <c r="K25" i="1"/>
  <c r="O25" i="1" s="1"/>
  <c r="K26" i="1"/>
  <c r="O26" i="1" s="1"/>
  <c r="K27" i="1"/>
  <c r="O27" i="1" s="1"/>
  <c r="K28" i="1"/>
  <c r="O28" i="1" s="1"/>
  <c r="K29" i="1"/>
  <c r="O29" i="1" s="1"/>
  <c r="K30" i="1"/>
  <c r="O30" i="1" s="1"/>
  <c r="K31" i="1"/>
  <c r="O31" i="1" s="1"/>
  <c r="K32" i="1"/>
  <c r="O32" i="1" s="1"/>
  <c r="K33" i="1"/>
  <c r="O33" i="1" s="1"/>
  <c r="K34" i="1"/>
  <c r="O34" i="1" s="1"/>
  <c r="K23" i="1" l="1"/>
  <c r="K42" i="1" s="1"/>
  <c r="E58" i="19" s="1"/>
  <c r="N58" i="19" s="1"/>
  <c r="F32" i="11" l="1"/>
  <c r="F46" i="11"/>
  <c r="F33" i="11"/>
  <c r="N26" i="11"/>
  <c r="M26" i="11"/>
  <c r="L26" i="11"/>
  <c r="K26" i="11"/>
  <c r="O26" i="11" s="1"/>
  <c r="N25" i="11"/>
  <c r="N24" i="11" s="1"/>
  <c r="M25" i="11"/>
  <c r="L25" i="11"/>
  <c r="K25" i="11"/>
  <c r="O25" i="11" s="1"/>
  <c r="F45" i="11" l="1"/>
  <c r="F47" i="11" s="1"/>
  <c r="D60" i="11" s="1"/>
  <c r="F34" i="11"/>
  <c r="L24" i="11"/>
  <c r="M24" i="11"/>
  <c r="O24" i="11"/>
  <c r="F58" i="19" l="1"/>
  <c r="M58" i="19" s="1"/>
  <c r="C60" i="11"/>
  <c r="H58" i="19" l="1"/>
  <c r="C62" i="11"/>
  <c r="D63" i="11" l="1"/>
  <c r="F43" i="12"/>
  <c r="F42" i="12"/>
  <c r="F44" i="12" s="1"/>
  <c r="F39" i="12"/>
  <c r="F38" i="12"/>
  <c r="F35" i="12"/>
  <c r="F34" i="12"/>
  <c r="F36" i="12" s="1"/>
  <c r="F31" i="12"/>
  <c r="F30" i="12"/>
  <c r="F27" i="12"/>
  <c r="F26" i="12"/>
  <c r="F28" i="12" s="1"/>
  <c r="F23" i="12"/>
  <c r="F22" i="12"/>
  <c r="F51" i="11"/>
  <c r="F40" i="12" l="1"/>
  <c r="F24" i="12"/>
  <c r="F32" i="12"/>
  <c r="F49" i="11" l="1"/>
  <c r="D62" i="11" s="1"/>
  <c r="F48" i="11"/>
  <c r="D61" i="11" s="1"/>
  <c r="F52" i="11" l="1"/>
  <c r="E53" i="11" s="1"/>
  <c r="D64" i="11" l="1"/>
  <c r="F38" i="11" l="1"/>
  <c r="F36" i="11" l="1"/>
  <c r="F35" i="11"/>
  <c r="F39" i="11" l="1"/>
  <c r="E40" i="11" s="1"/>
  <c r="O23" i="1" l="1"/>
  <c r="O42" i="1" l="1"/>
  <c r="E62" i="11"/>
  <c r="E60" i="11"/>
  <c r="E64" i="11" l="1"/>
  <c r="C6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D21" authorId="0" shapeId="0" xr:uid="{1D652454-D9CB-4323-99AC-91943DC7C6C3}">
      <text>
        <r>
          <rPr>
            <b/>
            <sz val="9"/>
            <color indexed="81"/>
            <rFont val="Tahoma"/>
            <family val="2"/>
          </rPr>
          <t>Description of eligible item being claimed</t>
        </r>
      </text>
    </comment>
    <comment ref="E21" authorId="0" shapeId="0" xr:uid="{83B9FB6D-4B16-4B6E-9BB4-F963D32B75E3}">
      <text>
        <r>
          <rPr>
            <b/>
            <sz val="9"/>
            <color indexed="81"/>
            <rFont val="Tahoma"/>
            <family val="2"/>
          </rPr>
          <t>Enter start chainage in metres</t>
        </r>
      </text>
    </comment>
    <comment ref="F21" authorId="0" shapeId="0" xr:uid="{E20D77F8-536F-43B9-82E5-96B3998B6627}">
      <text>
        <r>
          <rPr>
            <b/>
            <sz val="9"/>
            <color indexed="81"/>
            <rFont val="Tahoma"/>
            <family val="2"/>
          </rPr>
          <t>Enter finish chainage in metres</t>
        </r>
        <r>
          <rPr>
            <sz val="9"/>
            <color indexed="81"/>
            <rFont val="Tahoma"/>
            <family val="2"/>
          </rPr>
          <t xml:space="preserve">
</t>
        </r>
      </text>
    </comment>
    <comment ref="K42" authorId="0" shapeId="0" xr:uid="{758BF7FF-77A3-4C23-97B7-255A69B0372B}">
      <text>
        <r>
          <rPr>
            <sz val="9"/>
            <color rgb="FF000000"/>
            <rFont val="Tahoma"/>
            <family val="2"/>
          </rPr>
          <t xml:space="preserve">
</t>
        </r>
        <r>
          <rPr>
            <sz val="9"/>
            <color rgb="FF000000"/>
            <rFont val="Tahoma"/>
            <family val="2"/>
          </rPr>
          <t>Linked to application form tab</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B20" authorId="0" shapeId="0" xr:uid="{A3E33941-5565-470F-8160-DCACD89A6CD9}">
      <text>
        <r>
          <rPr>
            <sz val="8"/>
            <color indexed="81"/>
            <rFont val="Tahoma"/>
            <family val="2"/>
          </rPr>
          <t>Index reference period: 2011-12 = 100.0.</t>
        </r>
      </text>
    </comment>
    <comment ref="A25" authorId="0" shapeId="0" xr:uid="{8E10858B-FD18-4B7D-9645-011FFCEA23D5}">
      <text>
        <r>
          <rPr>
            <sz val="8"/>
            <color indexed="81"/>
            <rFont val="Tahoma"/>
            <family val="2"/>
          </rPr>
          <t>Refers to series collected at quarterly and lesser frequencies only.
Indicates which month in the collection period the data refers 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D23" authorId="0" shapeId="0" xr:uid="{726661E6-7A02-4256-B1AD-F4AD8A58FE17}">
      <text>
        <r>
          <rPr>
            <b/>
            <sz val="9"/>
            <color indexed="81"/>
            <rFont val="Tahoma"/>
            <family val="2"/>
          </rPr>
          <t>Description of eligible item being claimed</t>
        </r>
      </text>
    </comment>
    <comment ref="E23" authorId="0" shapeId="0" xr:uid="{3655A0D1-F9BF-4BC4-A436-000D9BC7166B}">
      <text>
        <r>
          <rPr>
            <b/>
            <sz val="9"/>
            <color indexed="81"/>
            <rFont val="Tahoma"/>
            <family val="2"/>
          </rPr>
          <t>Enter start chainage in metres</t>
        </r>
      </text>
    </comment>
    <comment ref="F23" authorId="0" shapeId="0" xr:uid="{084D2B67-8489-45FC-B98C-F0CD7F99C246}">
      <text>
        <r>
          <rPr>
            <b/>
            <sz val="9"/>
            <color indexed="81"/>
            <rFont val="Tahoma"/>
            <family val="2"/>
          </rPr>
          <t>Enter finish chainage in metres</t>
        </r>
        <r>
          <rPr>
            <sz val="9"/>
            <color indexed="81"/>
            <rFont val="Tahoma"/>
            <family val="2"/>
          </rPr>
          <t xml:space="preserve">
</t>
        </r>
      </text>
    </comment>
    <comment ref="K44" authorId="0" shapeId="0" xr:uid="{8FA0C285-29CA-4817-87AF-906137B6E953}">
      <text>
        <r>
          <rPr>
            <sz val="9"/>
            <color rgb="FF000000"/>
            <rFont val="Tahoma"/>
            <family val="2"/>
          </rPr>
          <t xml:space="preserve">
</t>
        </r>
        <r>
          <rPr>
            <sz val="9"/>
            <color rgb="FF000000"/>
            <rFont val="Tahoma"/>
            <family val="2"/>
          </rPr>
          <t>Linked to application form tab</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D23" authorId="0" shapeId="0" xr:uid="{B0535D34-852E-4A86-BC01-64EC81F1E0C7}">
      <text>
        <r>
          <rPr>
            <b/>
            <sz val="9"/>
            <color indexed="81"/>
            <rFont val="Tahoma"/>
            <family val="2"/>
          </rPr>
          <t>Description of eligible item being claimed</t>
        </r>
      </text>
    </comment>
    <comment ref="E23" authorId="0" shapeId="0" xr:uid="{0AF61768-B09E-48DA-9ABD-A1FC0693F15C}">
      <text>
        <r>
          <rPr>
            <b/>
            <sz val="9"/>
            <color indexed="81"/>
            <rFont val="Tahoma"/>
            <family val="2"/>
          </rPr>
          <t>Enter start chainage in metres</t>
        </r>
      </text>
    </comment>
    <comment ref="F23" authorId="0" shapeId="0" xr:uid="{25112B0F-7D17-4875-853A-4B95E928B04F}">
      <text>
        <r>
          <rPr>
            <b/>
            <sz val="9"/>
            <color indexed="81"/>
            <rFont val="Tahoma"/>
            <family val="2"/>
          </rPr>
          <t>Enter finish chainage in metres</t>
        </r>
        <r>
          <rPr>
            <sz val="9"/>
            <color indexed="81"/>
            <rFont val="Tahoma"/>
            <family val="2"/>
          </rPr>
          <t xml:space="preserve">
</t>
        </r>
      </text>
    </comment>
    <comment ref="K44" authorId="0" shapeId="0" xr:uid="{5788A4A1-9DFF-419B-A7A3-BDCCACA07AC8}">
      <text>
        <r>
          <rPr>
            <sz val="9"/>
            <color rgb="FF000000"/>
            <rFont val="Tahoma"/>
            <family val="2"/>
          </rPr>
          <t xml:space="preserve">
</t>
        </r>
        <r>
          <rPr>
            <sz val="9"/>
            <color rgb="FF000000"/>
            <rFont val="Tahoma"/>
            <family val="2"/>
          </rPr>
          <t>Linked to application form tab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E21" authorId="0" shapeId="0" xr:uid="{1786D63A-9989-439F-953E-E9BC21A82DB9}">
      <text>
        <r>
          <rPr>
            <b/>
            <sz val="9"/>
            <color indexed="81"/>
            <rFont val="Tahoma"/>
            <family val="2"/>
          </rPr>
          <t>Description of eligible item being claimed</t>
        </r>
      </text>
    </comment>
    <comment ref="F21" authorId="0" shapeId="0" xr:uid="{0D7DC804-9055-478B-97BC-6AEE362F9597}">
      <text>
        <r>
          <rPr>
            <b/>
            <sz val="9"/>
            <color indexed="81"/>
            <rFont val="Tahoma"/>
            <family val="2"/>
          </rPr>
          <t>Enter start chainage in metres</t>
        </r>
      </text>
    </comment>
    <comment ref="G21" authorId="0" shapeId="0" xr:uid="{3569212A-3683-4DA0-8C4C-05A70D712EF7}">
      <text>
        <r>
          <rPr>
            <b/>
            <sz val="9"/>
            <color indexed="81"/>
            <rFont val="Tahoma"/>
            <family val="2"/>
          </rPr>
          <t>Enter finish chainage in metres</t>
        </r>
        <r>
          <rPr>
            <sz val="9"/>
            <color indexed="81"/>
            <rFont val="Tahoma"/>
            <family val="2"/>
          </rPr>
          <t xml:space="preserve">
</t>
        </r>
      </text>
    </comment>
    <comment ref="L42" authorId="0" shapeId="0" xr:uid="{5AFFAC38-5B70-4255-BD4E-DDEE1577FD67}">
      <text>
        <r>
          <rPr>
            <sz val="9"/>
            <color rgb="FF000000"/>
            <rFont val="Tahoma"/>
            <family val="2"/>
          </rPr>
          <t xml:space="preserve">
</t>
        </r>
        <r>
          <rPr>
            <sz val="9"/>
            <color rgb="FF000000"/>
            <rFont val="Tahoma"/>
            <family val="2"/>
          </rPr>
          <t>Linked to application form tab</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E21" authorId="0" shapeId="0" xr:uid="{309740B2-86ED-4AFC-9F59-F64B769FB404}">
      <text>
        <r>
          <rPr>
            <b/>
            <sz val="9"/>
            <color indexed="81"/>
            <rFont val="Tahoma"/>
            <family val="2"/>
          </rPr>
          <t>Description of eligible item being claimed</t>
        </r>
      </text>
    </comment>
    <comment ref="I42" authorId="0" shapeId="0" xr:uid="{7D965AE6-5AD5-4DBA-B4F0-50A77AB20BD4}">
      <text>
        <r>
          <rPr>
            <sz val="9"/>
            <color rgb="FF000000"/>
            <rFont val="Tahoma"/>
            <family val="2"/>
          </rPr>
          <t xml:space="preserve">
</t>
        </r>
        <r>
          <rPr>
            <sz val="9"/>
            <color rgb="FF000000"/>
            <rFont val="Tahoma"/>
            <family val="2"/>
          </rPr>
          <t>Linked to application form tab</t>
        </r>
      </text>
    </comment>
    <comment ref="M42" authorId="0" shapeId="0" xr:uid="{3EB143E8-7658-464C-880A-AB0C3E0FE1F4}">
      <text>
        <r>
          <rPr>
            <sz val="9"/>
            <color rgb="FF000000"/>
            <rFont val="Tahoma"/>
            <family val="2"/>
          </rPr>
          <t xml:space="preserve">
</t>
        </r>
        <r>
          <rPr>
            <sz val="9"/>
            <color rgb="FF000000"/>
            <rFont val="Tahoma"/>
            <family val="2"/>
          </rPr>
          <t>Linked to application form tab</t>
        </r>
      </text>
    </comment>
    <comment ref="P42" authorId="0" shapeId="0" xr:uid="{EFC6700A-275B-4FC0-B197-62B927EF1DC6}">
      <text>
        <r>
          <rPr>
            <sz val="9"/>
            <color rgb="FF000000"/>
            <rFont val="Tahoma"/>
            <family val="2"/>
          </rPr>
          <t xml:space="preserve">
</t>
        </r>
        <r>
          <rPr>
            <sz val="9"/>
            <color rgb="FF000000"/>
            <rFont val="Tahoma"/>
            <family val="2"/>
          </rPr>
          <t>Linked to application form tab</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E21" authorId="0" shapeId="0" xr:uid="{561BE75A-526D-41AA-9CAD-FCE7F3AB0A06}">
      <text>
        <r>
          <rPr>
            <b/>
            <sz val="9"/>
            <color indexed="81"/>
            <rFont val="Tahoma"/>
            <family val="2"/>
          </rPr>
          <t>Description of eligible item being claimed</t>
        </r>
      </text>
    </comment>
    <comment ref="I42" authorId="0" shapeId="0" xr:uid="{0F505A4F-91DF-4BE4-BF51-8B45AC9F80D3}">
      <text>
        <r>
          <rPr>
            <sz val="9"/>
            <color rgb="FF000000"/>
            <rFont val="Tahoma"/>
            <family val="2"/>
          </rPr>
          <t xml:space="preserve">
</t>
        </r>
        <r>
          <rPr>
            <sz val="9"/>
            <color rgb="FF000000"/>
            <rFont val="Tahoma"/>
            <family val="2"/>
          </rPr>
          <t>Linked to application form tab</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G42" authorId="0" shapeId="0" xr:uid="{DF71F07D-A32A-436E-A02A-2D8B12E261AF}">
      <text>
        <r>
          <rPr>
            <sz val="9"/>
            <color rgb="FF000000"/>
            <rFont val="Tahoma"/>
            <family val="2"/>
          </rPr>
          <t xml:space="preserve">
</t>
        </r>
        <r>
          <rPr>
            <sz val="9"/>
            <color rgb="FF000000"/>
            <rFont val="Tahoma"/>
            <family val="2"/>
          </rPr>
          <t>Linked to application form tab</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E21" authorId="0" shapeId="0" xr:uid="{787A033E-F090-402F-9C26-A8EF4F01145B}">
      <text>
        <r>
          <rPr>
            <b/>
            <sz val="9"/>
            <color indexed="81"/>
            <rFont val="Tahoma"/>
            <family val="2"/>
          </rPr>
          <t>Description of eligible item being claimed</t>
        </r>
      </text>
    </comment>
    <comment ref="I42" authorId="0" shapeId="0" xr:uid="{6C5D0946-A8B3-4647-98D9-EB5CA01C11E4}">
      <text>
        <r>
          <rPr>
            <sz val="9"/>
            <color rgb="FF000000"/>
            <rFont val="Tahoma"/>
            <family val="2"/>
          </rPr>
          <t xml:space="preserve">
</t>
        </r>
        <r>
          <rPr>
            <sz val="9"/>
            <color rgb="FF000000"/>
            <rFont val="Tahoma"/>
            <family val="2"/>
          </rPr>
          <t>Linked to application form tab</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John Drobec</author>
  </authors>
  <commentList>
    <comment ref="F21" authorId="0" shapeId="0" xr:uid="{FCA1DA14-6DA8-4756-A017-0333993E1F71}">
      <text>
        <r>
          <rPr>
            <b/>
            <sz val="9"/>
            <color indexed="81"/>
            <rFont val="Tahoma"/>
            <family val="2"/>
          </rPr>
          <t>Description of eligible item being claimed</t>
        </r>
      </text>
    </comment>
    <comment ref="J42" authorId="0" shapeId="0" xr:uid="{24B68E4D-3A3E-44E2-9D93-E33A9D5B5B4E}">
      <text>
        <r>
          <rPr>
            <sz val="9"/>
            <color rgb="FF000000"/>
            <rFont val="Tahoma"/>
            <family val="2"/>
          </rPr>
          <t xml:space="preserve">
</t>
        </r>
        <r>
          <rPr>
            <sz val="9"/>
            <color rgb="FF000000"/>
            <rFont val="Tahoma"/>
            <family val="2"/>
          </rPr>
          <t>Linked to application form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<sst xmlns="http://schemas.openxmlformats.org/spreadsheetml/2006/main" count="746" uniqueCount="390">
  <si>
    <t>Complete all tabs within the application form</t>
  </si>
  <si>
    <r>
      <t xml:space="preserve">Applicant to complete </t>
    </r>
    <r>
      <rPr>
        <b/>
        <i/>
        <sz val="10"/>
        <rFont val="Verdana"/>
        <family val="2"/>
      </rPr>
      <t xml:space="preserve">all </t>
    </r>
    <r>
      <rPr>
        <sz val="10"/>
        <rFont val="Verdana"/>
        <family val="2"/>
      </rPr>
      <t>questions within the application form</t>
    </r>
  </si>
  <si>
    <t>Applicant to provide the location of the eligible infrastructure in relation to the development area</t>
  </si>
  <si>
    <t>Applicant to provide As-Constructed drawings and/or EDQ reference number</t>
  </si>
  <si>
    <t xml:space="preserve">Applicant to ensure that the schedules of rates is signed by the Accountable Officer. </t>
  </si>
  <si>
    <t>Applicant to ensure that the schedules of rates is linked to the As-constructed drawing of the infrastructure being claimed.</t>
  </si>
  <si>
    <t xml:space="preserve">Applicant to provide evidence of payment in the form of a detailed ledger (or equivalent). Applicant can include scanned copies of a certified progress claims as a PDF. </t>
  </si>
  <si>
    <r>
      <t xml:space="preserve">Applicant </t>
    </r>
    <r>
      <rPr>
        <b/>
        <i/>
        <sz val="10"/>
        <rFont val="Verdana"/>
        <family val="2"/>
      </rPr>
      <t xml:space="preserve">MUST </t>
    </r>
    <r>
      <rPr>
        <sz val="10"/>
        <rFont val="Verdana"/>
        <family val="2"/>
      </rPr>
      <t>provide evidence of a detailed procurement process including a copy of the tender report that clearly demonstrates the procurement process undertaken and the recommended outcome</t>
    </r>
    <r>
      <rPr>
        <sz val="10"/>
        <rFont val="Verdana"/>
        <family val="2"/>
      </rPr>
      <t>.</t>
    </r>
  </si>
  <si>
    <r>
      <t>Applicant</t>
    </r>
    <r>
      <rPr>
        <b/>
        <i/>
        <sz val="10"/>
        <rFont val="Verdana"/>
        <family val="2"/>
      </rPr>
      <t xml:space="preserve"> MUST</t>
    </r>
    <r>
      <rPr>
        <sz val="10"/>
        <rFont val="Verdana"/>
        <family val="2"/>
      </rPr>
      <t xml:space="preserve"> provide evidence of On Maintenance issued by the governing body</t>
    </r>
  </si>
  <si>
    <r>
      <t>Applicant</t>
    </r>
    <r>
      <rPr>
        <b/>
        <i/>
        <sz val="10"/>
        <rFont val="Verdana"/>
        <family val="2"/>
      </rPr>
      <t xml:space="preserve"> MUST</t>
    </r>
    <r>
      <rPr>
        <sz val="10"/>
        <rFont val="Verdana"/>
        <family val="2"/>
      </rPr>
      <t xml:space="preserve"> provide a statutory declaration stating that all payments to all parties have been paid under the contract</t>
    </r>
  </si>
  <si>
    <t>Where the application differs from the EDQ scope of works and cost, the applicant is to provide justification of the activity and why the expenditure was incurred.</t>
  </si>
  <si>
    <t>The offset application submission must clearly demonstrate that the submission is for eligible offset items</t>
  </si>
  <si>
    <t>All final offset submissions must be actual expenditure paid for by the applicant prior to seeking a final offset</t>
  </si>
  <si>
    <t>Lodging an Offset Submission</t>
  </si>
  <si>
    <t>Complete the attached checklist and ensure that all sections are completed</t>
  </si>
  <si>
    <t>Ensure the application remains in excel format</t>
  </si>
  <si>
    <t xml:space="preserve">Lodge the application as soon as possible after the infrastructure </t>
  </si>
  <si>
    <t>Assessment of a Submission</t>
  </si>
  <si>
    <t xml:space="preserve">EDQ will acknowledge the application via email to the applicant </t>
  </si>
  <si>
    <t>EDQ will contact the applicant if additional information is required.</t>
  </si>
  <si>
    <t>Approval of a Submission</t>
  </si>
  <si>
    <t>Once a submission has been assessed and approved, EDQ will issue the applicant with a letter advising of the decision notice, outlining the value of the actual offsetable costs approved.</t>
  </si>
  <si>
    <t>EDQ ASSESSMENT NOTES ONLY
APPLICANT DOES NOT COMPLETE</t>
  </si>
  <si>
    <t xml:space="preserve">Economic Development Queensland Infrastructure Allowance </t>
  </si>
  <si>
    <t>Link to item 5 on Application Form</t>
  </si>
  <si>
    <t>SEWER INFRASTRUCTURE</t>
  </si>
  <si>
    <t>ASSET UNIQUE ID</t>
  </si>
  <si>
    <t>DESCRIPTION</t>
  </si>
  <si>
    <t>DETAILS</t>
  </si>
  <si>
    <t>QTY</t>
  </si>
  <si>
    <t>UNIT</t>
  </si>
  <si>
    <t>YEAR REQD (NOMINAL)</t>
  </si>
  <si>
    <t>TOTAL COST EXCL. CEDAR GROVE LAND PURCHASE
($FY 2014-15)</t>
  </si>
  <si>
    <t>FLAGSTONE APPORTIONMENT</t>
  </si>
  <si>
    <t>GREENBANK / NORTH MACLEAN APPORTIONMENT</t>
  </si>
  <si>
    <t>YARRABILBA APPORTIONMENT</t>
  </si>
  <si>
    <t>LCC APPORTIONMENT</t>
  </si>
  <si>
    <t>GREATER FLAGSTONE COMPONENT OF COST</t>
  </si>
  <si>
    <t>GREENBANK/ NORTH MACLEAN COMPONENT OF COST</t>
  </si>
  <si>
    <t>YARRABILBA COMPONENT OF COST</t>
  </si>
  <si>
    <t>LCC COMPONENT OF COST</t>
  </si>
  <si>
    <t>TOTAL</t>
  </si>
  <si>
    <t>NM1-R01A</t>
  </si>
  <si>
    <t>Transfer - Greenbank/North Maclean</t>
  </si>
  <si>
    <t>DN250 - Rising Main</t>
  </si>
  <si>
    <t>m</t>
  </si>
  <si>
    <t>0%</t>
  </si>
  <si>
    <t>100%</t>
  </si>
  <si>
    <t>R08A</t>
  </si>
  <si>
    <t>DN450 - Rising Main</t>
  </si>
  <si>
    <t>Equivalent intrastructure item cost for size of Rising Main NM1-R01A as provided</t>
  </si>
  <si>
    <t>NM1-R01A (original SRIP infrastructure item)</t>
  </si>
  <si>
    <t>Total Length of Sewer Gravity main construction (m): taken from applicant claim info</t>
  </si>
  <si>
    <t>Original infrastructure item as identified within SRIP - replaced with equivalent infrastructure item costs as per SRIA schedule</t>
  </si>
  <si>
    <t>Asset Cost p/m:</t>
  </si>
  <si>
    <t>Asset Cost:</t>
  </si>
  <si>
    <t>Contingency:</t>
  </si>
  <si>
    <t>Design &amp; Project Management:</t>
  </si>
  <si>
    <t>Land Acquisition Rate:</t>
  </si>
  <si>
    <t>Total Calculated Land Cost:</t>
  </si>
  <si>
    <t>Total LIP Allowance:</t>
  </si>
  <si>
    <t xml:space="preserve">Proportional LIP allowance - Gravity Sewer main </t>
  </si>
  <si>
    <t>The above calculations are based upon SRIP ver V1.0 dated April 2018.  As such, indexation should be applied to the calculated SRIP allowance in accordance with Mirvac's Subsidiary IA</t>
  </si>
  <si>
    <t>R08A (equivalent infrastructure item - SRIA)</t>
  </si>
  <si>
    <t>Proportional LIP allowance - Rising Main (Equivalent SRIP item cost)</t>
  </si>
  <si>
    <t>EDQ's Assessment of Applicant's Provisional Final Offset Offset Claim</t>
  </si>
  <si>
    <t>SRM001</t>
  </si>
  <si>
    <t>Applicants Claim (Indexed to Current Financial Year)</t>
  </si>
  <si>
    <t>Calculated SRIP Allowance (Indexed to Current Financial Year)</t>
  </si>
  <si>
    <t>EDQ Assessment (Indexed to Current Financial Year)</t>
  </si>
  <si>
    <t>Construction Cost</t>
  </si>
  <si>
    <t>Contingency</t>
  </si>
  <si>
    <t>N/A</t>
  </si>
  <si>
    <t>Design &amp; Project Management Fees</t>
  </si>
  <si>
    <t>Land</t>
  </si>
  <si>
    <t>OFFSET APPLICATION FORM</t>
  </si>
  <si>
    <t>Priority Development Area (PDA)</t>
  </si>
  <si>
    <t>Northshore</t>
  </si>
  <si>
    <t>Provisional</t>
  </si>
  <si>
    <t>Estimate</t>
  </si>
  <si>
    <t>Yes</t>
  </si>
  <si>
    <t>Final</t>
  </si>
  <si>
    <t>Greater Flagstone</t>
  </si>
  <si>
    <t>Actual</t>
  </si>
  <si>
    <t>No</t>
  </si>
  <si>
    <t>Water</t>
  </si>
  <si>
    <t>Applicant Details</t>
  </si>
  <si>
    <t>Ripley Valley</t>
  </si>
  <si>
    <t>Sewer</t>
  </si>
  <si>
    <t>Company</t>
  </si>
  <si>
    <t>Queens Wharf</t>
  </si>
  <si>
    <t>Stormwater</t>
  </si>
  <si>
    <t>Address</t>
  </si>
  <si>
    <t>Phone</t>
  </si>
  <si>
    <t>Contact Person</t>
  </si>
  <si>
    <t>Application Details</t>
  </si>
  <si>
    <t>3a)</t>
  </si>
  <si>
    <t>Submission Type</t>
  </si>
  <si>
    <t>3b)</t>
  </si>
  <si>
    <t xml:space="preserve">Expenditure Type </t>
  </si>
  <si>
    <t>3c)</t>
  </si>
  <si>
    <t>On Maintenance ref</t>
  </si>
  <si>
    <t>EDQ file reference to on maintenance letter</t>
  </si>
  <si>
    <t>3d)</t>
  </si>
  <si>
    <t>As Con Drawing ref</t>
  </si>
  <si>
    <t xml:space="preserve">EDQ file reference </t>
  </si>
  <si>
    <t>Expenditure Type - If Provisional, please provide evidence of tender process and contract</t>
  </si>
  <si>
    <t xml:space="preserve">Date of lodgement </t>
  </si>
  <si>
    <t>Does offset include the Land contribution</t>
  </si>
  <si>
    <t>Does offset include indexation according to 3 yearly PPI average from date works completed</t>
  </si>
  <si>
    <t>Type of Infrastructure claimed with the offset application</t>
  </si>
  <si>
    <t>Description</t>
  </si>
  <si>
    <t xml:space="preserve">Development map identifying location of offset </t>
  </si>
  <si>
    <t>Comments if No</t>
  </si>
  <si>
    <t>Is a certified tender report attached</t>
  </si>
  <si>
    <t>Has On Maintenance documentation been submitted in this application including all quality assurance documentation</t>
  </si>
  <si>
    <t>Has a signed Statutory Declaration from Contractor stating final payment been supplied in this application</t>
  </si>
  <si>
    <t>Has a Final Progress Certification included in this application</t>
  </si>
  <si>
    <t>Applicants Claim (summary of costs)</t>
  </si>
  <si>
    <t>Item</t>
  </si>
  <si>
    <t>Construction Cost (indexed)</t>
  </si>
  <si>
    <t>SEWER</t>
  </si>
  <si>
    <t>WATER</t>
  </si>
  <si>
    <t>OPEN SPACE</t>
  </si>
  <si>
    <t xml:space="preserve">I certify that this submission is a true and accurate record of the works undertaken </t>
  </si>
  <si>
    <t>Signatures: Accountable Officer within the Organisation:</t>
  </si>
  <si>
    <t>Date of certification:</t>
  </si>
  <si>
    <t>NOTE:</t>
  </si>
  <si>
    <t>Version 1</t>
  </si>
  <si>
    <t>SCHEDULE OF RATES</t>
  </si>
  <si>
    <t xml:space="preserve">Rates Effective from </t>
  </si>
  <si>
    <t>EDQ ASSESSMENT</t>
  </si>
  <si>
    <t xml:space="preserve">Type of Offset </t>
    <phoneticPr fontId="4" type="noConversion"/>
  </si>
  <si>
    <t>Priority Development Area</t>
  </si>
  <si>
    <t>Submission Number</t>
  </si>
  <si>
    <t>APPLICANTS DETAILS</t>
    <phoneticPr fontId="4" type="noConversion"/>
  </si>
  <si>
    <t>Site Name/Development</t>
  </si>
  <si>
    <t>Start - Chainage (m)</t>
  </si>
  <si>
    <t>Finish - Chainage (m)</t>
  </si>
  <si>
    <t>Start X</t>
  </si>
  <si>
    <t>Start Y</t>
  </si>
  <si>
    <t>End X</t>
  </si>
  <si>
    <t>End Y</t>
  </si>
  <si>
    <t>PIPE Dia (mm)</t>
  </si>
  <si>
    <t>Unit</t>
  </si>
  <si>
    <t>Quantity</t>
  </si>
  <si>
    <t>RATE</t>
  </si>
  <si>
    <t>Drawing Ref</t>
    <phoneticPr fontId="4" type="noConversion"/>
  </si>
  <si>
    <t>Photo Ref/link</t>
    <phoneticPr fontId="4" type="noConversion"/>
  </si>
  <si>
    <t>Applicants claim value</t>
  </si>
  <si>
    <t>EDQ Assessed Rate</t>
  </si>
  <si>
    <t>EDQ Assessed Value</t>
  </si>
  <si>
    <t>EDQ Comments</t>
  </si>
  <si>
    <t>NM1-R01A (equivalent)</t>
  </si>
  <si>
    <t>R005</t>
  </si>
  <si>
    <t>link to application tab</t>
  </si>
  <si>
    <t>Signatures: Accountable Officer / Engineer within the Organisation:</t>
  </si>
  <si>
    <t>Date of certification</t>
  </si>
  <si>
    <t>WATER INFRASTRUCTURE</t>
  </si>
  <si>
    <t>TRANSPORT INFRASTRUCTURE</t>
  </si>
  <si>
    <t>OPEN SPACE INFRASTRUCTURE</t>
  </si>
  <si>
    <t>TENDER DOCUMENTATION</t>
  </si>
  <si>
    <t xml:space="preserve">Applicant to provide evidence of tender process including tender report. </t>
  </si>
  <si>
    <t>Applicant to include a pdf snipit of the tender process undertaken including recommendation of to award contract</t>
  </si>
  <si>
    <t xml:space="preserve">1. Was a tender process undertaken </t>
  </si>
  <si>
    <t xml:space="preserve">2. Attach the certified tender report </t>
  </si>
  <si>
    <t>PHOTOGRAPHIC EVIDENCE</t>
  </si>
  <si>
    <t>1. Does photographic evidence align with As-Constructed drawings</t>
  </si>
  <si>
    <t>Attach photographic evidence of eligible asset</t>
  </si>
  <si>
    <t>Photo 1</t>
  </si>
  <si>
    <t>Photo 2</t>
  </si>
  <si>
    <t>Photo 3</t>
  </si>
  <si>
    <t>Photo 4</t>
  </si>
  <si>
    <t>EVIDENCE OF PAYMENT</t>
  </si>
  <si>
    <t>1. Final progress payment complete and certified</t>
  </si>
  <si>
    <t>2. Statutory Declaration submitted</t>
  </si>
  <si>
    <t>3. Other supporting evidence</t>
  </si>
  <si>
    <t xml:space="preserve">Attach evidence of payment </t>
  </si>
  <si>
    <t>ON MAINTENANCE CERTIFICATION</t>
  </si>
  <si>
    <t>1. On Maintenance inspection complete</t>
  </si>
  <si>
    <t>2. Registered defects documented</t>
  </si>
  <si>
    <t>3. Quality Assurance documentation complete</t>
  </si>
  <si>
    <t>Attach On Maintenance documentation</t>
  </si>
  <si>
    <t>OTHER SUPPORTING INFORMATION</t>
  </si>
  <si>
    <t xml:space="preserve">EDQ SRIP Allowance </t>
  </si>
  <si>
    <t>The above calculations are based upon LIP ver 13A dated Nov 2018.  As such, indexation should be applied to the calculated LIP allownace in accordance with the Infrastructure Funding Framework document dated (30 November 2018).</t>
  </si>
  <si>
    <t>Calculated LIP Allowance (Indexed to Current Financial Year)</t>
  </si>
  <si>
    <t>Indexation Period:</t>
  </si>
  <si>
    <t>LIP Date :</t>
  </si>
  <si>
    <t>Indexation Periods For LIP Allowance Calculation:</t>
  </si>
  <si>
    <t>Jul-19; Jul-20.</t>
  </si>
  <si>
    <t>Indexation Rate &amp; Calculation:</t>
  </si>
  <si>
    <t xml:space="preserve">The indexation rate is to be calculated using the methodology set out within the EDQ Infrastructure Funding Framework document (30 November 2018). </t>
  </si>
  <si>
    <t>Extract from ABS Queensland Roads and Bridges Construction Index (Index No. 3101):</t>
  </si>
  <si>
    <t>Index Number ;  3101 Road and bridge construction Queensland ;</t>
  </si>
  <si>
    <t>Index Numbers</t>
  </si>
  <si>
    <t>Series Type</t>
  </si>
  <si>
    <t>Original</t>
  </si>
  <si>
    <t>Indexation Calculation (1 July 2015):</t>
  </si>
  <si>
    <t>x=</t>
  </si>
  <si>
    <t>Data Type</t>
  </si>
  <si>
    <t>INDEX</t>
  </si>
  <si>
    <t>y=</t>
  </si>
  <si>
    <t>Frequency</t>
  </si>
  <si>
    <t>Quarter</t>
  </si>
  <si>
    <t>Indexation=</t>
  </si>
  <si>
    <t>Collection Month</t>
  </si>
  <si>
    <t>Series Start</t>
  </si>
  <si>
    <t>Indexation Calculation (1 July 2016):</t>
  </si>
  <si>
    <t>Series End</t>
  </si>
  <si>
    <t>No. Obs</t>
  </si>
  <si>
    <t>Series ID</t>
  </si>
  <si>
    <t>A2333727L</t>
  </si>
  <si>
    <t>Indexation Calculation (1 July 2017):</t>
  </si>
  <si>
    <t>Indexation Calculation (1 July 2018):</t>
  </si>
  <si>
    <t>Indexation Calculation (1 July 2019):</t>
  </si>
  <si>
    <t>Indexation Calculation (1 July 2020):</t>
  </si>
  <si>
    <t>i</t>
  </si>
  <si>
    <r>
      <t>Applicant</t>
    </r>
    <r>
      <rPr>
        <b/>
        <i/>
        <sz val="10"/>
        <rFont val="Verdana"/>
        <family val="2"/>
      </rPr>
      <t xml:space="preserve"> MUST</t>
    </r>
    <r>
      <rPr>
        <sz val="10"/>
        <rFont val="Verdana"/>
        <family val="2"/>
      </rPr>
      <t xml:space="preserve"> provide photographic evidence of the eligible asset. JPG with metadata, including GPS co-ordinates with and time/date. Provide photo's group by asset name. These requirements will differ based on type of submission</t>
    </r>
  </si>
  <si>
    <t>The justification of the variation must be certified by an Accountable Officer</t>
  </si>
  <si>
    <t>Include all required supporting documentation for all works associated with the delivery of the asset</t>
  </si>
  <si>
    <t>EDQ will assess all submissions for eligibility, and where necessary, will consult with applicants to ensure that all available information has been submitted.</t>
  </si>
  <si>
    <t>The applicant will also receive an assessment summary, detailing the items deemed eligible or ineligible.</t>
  </si>
  <si>
    <t xml:space="preserve">The submission guide is designed to assist in the preparation of provisional and final offset submissions and outlines Economic Development Queensland (EDQ) requirements for a submission preparation </t>
  </si>
  <si>
    <t>Applicant to complete all non-coloured cells</t>
  </si>
  <si>
    <t xml:space="preserve">Applicant to complete the schedule of rates in the format detailed in this form. Provide clear breakdown of the cost associated with the delivery of the asset. Submit individual items on different lines of the schedule of rates form and ensure that all costs are assigned to a specific asset or work activity. </t>
  </si>
  <si>
    <t>If Final, please provide On maintenance documentation, As constructed drawing, actual costs, contract documentation</t>
  </si>
  <si>
    <t>Applicant to include additional information to support submission</t>
  </si>
  <si>
    <t xml:space="preserve">I certify that: the submission is a true and accurate record of the works required for the proposed development and that the drawings are true and correct including the photographic evidence attached within this application </t>
  </si>
  <si>
    <t>PDA</t>
  </si>
  <si>
    <t>Oxley</t>
  </si>
  <si>
    <t>Bowen Hills</t>
  </si>
  <si>
    <t>Yeronga</t>
  </si>
  <si>
    <t>Fitzgibbon</t>
  </si>
  <si>
    <t>Caloundra South</t>
  </si>
  <si>
    <t>Herston Quarter</t>
  </si>
  <si>
    <t>Oonoonba</t>
  </si>
  <si>
    <t>Weinam Creek</t>
  </si>
  <si>
    <t>Expenditure Type</t>
  </si>
  <si>
    <t>Yes / No</t>
  </si>
  <si>
    <t>Infra Type</t>
  </si>
  <si>
    <t>Community Services</t>
  </si>
  <si>
    <t>Open Space</t>
  </si>
  <si>
    <t>Other</t>
  </si>
  <si>
    <t>DCOP/ICOP Reference (cut/paste from relevant DCOP/ICOP table)</t>
  </si>
  <si>
    <t>Location map (DCOP/ICOP) - with item identified (circled)</t>
  </si>
  <si>
    <t>Is Infrastructure offset within approved DCOP/ICOP value</t>
  </si>
  <si>
    <t>COMMUNITY SERVICES</t>
  </si>
  <si>
    <t>STORMWATER</t>
  </si>
  <si>
    <t>OTHER</t>
  </si>
  <si>
    <t>Transport</t>
  </si>
  <si>
    <t>Albert Street Cross River Rail</t>
  </si>
  <si>
    <t>Boggo Road Cross River Rail</t>
  </si>
  <si>
    <t>Roma Street Cross River Rail</t>
  </si>
  <si>
    <t>Woolloongabba Cross River Rail</t>
  </si>
  <si>
    <t>Yarrabilba</t>
  </si>
  <si>
    <t xml:space="preserve">On cost (15%) </t>
  </si>
  <si>
    <t>TRANSPORT</t>
  </si>
  <si>
    <t>2. Certified tender report detailing the tender selection process and recommendation of award to be submitted</t>
  </si>
  <si>
    <t>3. On Maintenance MUST be submitted with all FINAL OFFSET APPLICATIONS</t>
  </si>
  <si>
    <t>4. Evidence of payment MUST be submitted with all FINAL OFFSET APPLICATIONS</t>
  </si>
  <si>
    <t>5. FINAL OFFSET APPLICATIONS include actual costs and do not include contingencies</t>
  </si>
  <si>
    <t>1. Evidence of a tender process must be submitted for provisional and final costs exceeding $500,000</t>
  </si>
  <si>
    <t>Asset Sub Type</t>
  </si>
  <si>
    <t>Asset Type</t>
  </si>
  <si>
    <t>ICOP/DCOP ID Number</t>
  </si>
  <si>
    <t>ID Number</t>
  </si>
  <si>
    <t>Area m2</t>
  </si>
  <si>
    <t>Land Rate $/m2</t>
  </si>
  <si>
    <t>Embellishment Unit Rate $/m2</t>
  </si>
  <si>
    <t>COMMUNITY FACILITIES INFRASTRUCTURE (LOCAL AND STATE)</t>
  </si>
  <si>
    <t>Works Unit Rate $/m2</t>
  </si>
  <si>
    <t xml:space="preserve">Asset Type Water </t>
  </si>
  <si>
    <t>Pressure Reduction Valve</t>
  </si>
  <si>
    <t>Water Pump Station</t>
  </si>
  <si>
    <t>Water Reservoir</t>
  </si>
  <si>
    <t>Water Main</t>
  </si>
  <si>
    <t xml:space="preserve">Asset Type Sewer </t>
  </si>
  <si>
    <t>Gravity Main</t>
  </si>
  <si>
    <t>Rising Main</t>
  </si>
  <si>
    <t>Pump Station</t>
  </si>
  <si>
    <t xml:space="preserve">Asset Type Transport </t>
  </si>
  <si>
    <t xml:space="preserve">Asset Sub Type Transport </t>
  </si>
  <si>
    <t>Off Road Path</t>
  </si>
  <si>
    <t>Intersection</t>
  </si>
  <si>
    <t>Road</t>
  </si>
  <si>
    <t>Bridge</t>
  </si>
  <si>
    <t>Culvert</t>
  </si>
  <si>
    <t>Urban Arterial</t>
  </si>
  <si>
    <t>Trunk Connector</t>
  </si>
  <si>
    <t>Prior Offset Commitment</t>
  </si>
  <si>
    <t>Signalised - Pedestrian Crossing</t>
  </si>
  <si>
    <t>Signalised</t>
  </si>
  <si>
    <t>Priority Controlled</t>
  </si>
  <si>
    <t>Roundabout</t>
  </si>
  <si>
    <t>Shared Path Bridge</t>
  </si>
  <si>
    <t>Shared Path</t>
  </si>
  <si>
    <t>On-Road Cycle Lanes / Shared Path</t>
  </si>
  <si>
    <t>Separate Cycle Path and Footpath</t>
  </si>
  <si>
    <t xml:space="preserve">Asset Type Open Space </t>
  </si>
  <si>
    <t xml:space="preserve">Asset Sub Type Open Space </t>
  </si>
  <si>
    <t>District/Major Recreation Park</t>
  </si>
  <si>
    <t>Sports Park</t>
  </si>
  <si>
    <t>Local Park</t>
  </si>
  <si>
    <t>Linear Park</t>
  </si>
  <si>
    <t>Regional Sport</t>
  </si>
  <si>
    <t>Local Linear</t>
  </si>
  <si>
    <t>Major Linear</t>
  </si>
  <si>
    <t>Environmental</t>
  </si>
  <si>
    <t>Neighbourhood Recreation</t>
  </si>
  <si>
    <t>District Sport</t>
  </si>
  <si>
    <t>District Recreation</t>
  </si>
  <si>
    <t>Major Recreation</t>
  </si>
  <si>
    <t>Town Centre Plaza</t>
  </si>
  <si>
    <t>Regional Park and Garden</t>
  </si>
  <si>
    <t xml:space="preserve">Asset Type Community Facilities </t>
  </si>
  <si>
    <t>Asset Sub Type Community Facilities</t>
  </si>
  <si>
    <t>Community Facility</t>
  </si>
  <si>
    <t>Citywide</t>
  </si>
  <si>
    <t>District</t>
  </si>
  <si>
    <t>Community Facility - Additional</t>
  </si>
  <si>
    <t>Rail Corridor Widening</t>
  </si>
  <si>
    <t>Ambulance</t>
  </si>
  <si>
    <t>Fire &amp; Rescue</t>
  </si>
  <si>
    <t>Health Care Centre</t>
  </si>
  <si>
    <t>Police</t>
  </si>
  <si>
    <t>Primary Schoo</t>
  </si>
  <si>
    <t>Secondary School</t>
  </si>
  <si>
    <t>Industrial Connector</t>
  </si>
  <si>
    <t>Trunk Connector - 2 lane</t>
  </si>
  <si>
    <t>Trunk Connector - 2 Lane major collector</t>
  </si>
  <si>
    <t>2 Lane industrial collector</t>
  </si>
  <si>
    <t>Centre Connector ( 2 lane)</t>
  </si>
  <si>
    <t>Trunk Connector - 4 lane</t>
  </si>
  <si>
    <t>Urban Arterial (2 lane)</t>
  </si>
  <si>
    <t>Urban Arterial (4 lane)</t>
  </si>
  <si>
    <t>Stop Controlled</t>
  </si>
  <si>
    <t>Active Transport</t>
  </si>
  <si>
    <t>Regional Recreation</t>
  </si>
  <si>
    <t>City Park / Town Square</t>
  </si>
  <si>
    <t>Local Community Centre</t>
  </si>
  <si>
    <t>Civic Centre</t>
  </si>
  <si>
    <t>Branch Library</t>
  </si>
  <si>
    <t>Metro Library</t>
  </si>
  <si>
    <t>Art Gallery</t>
  </si>
  <si>
    <t>Metro Art Gallery</t>
  </si>
  <si>
    <t>Performing Arts Centre</t>
  </si>
  <si>
    <t>Metro Performing Arts Centre</t>
  </si>
  <si>
    <t>Swimming Pool</t>
  </si>
  <si>
    <t>Metro Swimming Pool</t>
  </si>
  <si>
    <t>Indoor Sports Centre</t>
  </si>
  <si>
    <t>Metro Indoor Sports Centre</t>
  </si>
  <si>
    <t>DCOP ID</t>
  </si>
  <si>
    <t>Item Type</t>
  </si>
  <si>
    <t>Information Provided Yes/No</t>
  </si>
  <si>
    <t>STORMWATER INFRASTRUCTURE</t>
  </si>
  <si>
    <t>Project Management &amp; Design Cost</t>
  </si>
  <si>
    <t>Implementation</t>
  </si>
  <si>
    <t>IMPLEMENTATION</t>
  </si>
  <si>
    <t>Invoice Date</t>
  </si>
  <si>
    <t>Invoice No.</t>
  </si>
  <si>
    <t>Organisation</t>
  </si>
  <si>
    <t>Implementation Plan Ref</t>
  </si>
  <si>
    <t>Desription of Activity</t>
  </si>
  <si>
    <t>Year</t>
  </si>
  <si>
    <t>Dcoument Ref</t>
  </si>
  <si>
    <t>IMPLEMENTATION ACTIVITIES</t>
  </si>
  <si>
    <t>LAND</t>
  </si>
  <si>
    <t>LAND (All types)</t>
  </si>
  <si>
    <t>6. FINAL OFFSET APPLICATIONS MUST provide evidence of breakdown of Project Owners Costs</t>
  </si>
  <si>
    <t>Catalyst (Applicable to Greater Flagstone and Ripley Valley PDAs only)</t>
  </si>
  <si>
    <t>Timing (from DCOP/ICOP)</t>
  </si>
  <si>
    <t>Works Base Cost (excluding project management cost and contingency costs)</t>
  </si>
  <si>
    <t>X%</t>
  </si>
  <si>
    <t>Total Works/Establishment Cost</t>
  </si>
  <si>
    <t>Was a tender process completed</t>
  </si>
  <si>
    <r>
      <t xml:space="preserve">Establishment Cost </t>
    </r>
    <r>
      <rPr>
        <b/>
        <sz val="11"/>
        <color rgb="FFFF0000"/>
        <rFont val="Arial"/>
        <family val="2"/>
      </rPr>
      <t xml:space="preserve">- </t>
    </r>
    <r>
      <rPr>
        <b/>
        <sz val="11"/>
        <rFont val="Arial"/>
        <family val="2"/>
      </rPr>
      <t>Catalyst Funding (Greater Flagstone and Ripley Valley only)</t>
    </r>
  </si>
  <si>
    <r>
      <t xml:space="preserve">Contingency Cost - </t>
    </r>
    <r>
      <rPr>
        <b/>
        <sz val="11"/>
        <rFont val="Arial"/>
        <family val="2"/>
      </rPr>
      <t>Provisional Offset only</t>
    </r>
    <r>
      <rPr>
        <b/>
        <sz val="11"/>
        <color theme="1"/>
        <rFont val="Arial"/>
        <family val="2"/>
      </rPr>
      <t xml:space="preserve"> (rate to be added from DCOP/ICOP)</t>
    </r>
  </si>
  <si>
    <t>=</t>
  </si>
  <si>
    <t>DD/MM/YYYY</t>
  </si>
  <si>
    <t>Offset Application tool form - Final</t>
  </si>
  <si>
    <t>D22/223102</t>
  </si>
  <si>
    <t>Final Offset Payment 2% Administration Charge</t>
  </si>
  <si>
    <t>Administration Fee (2%)</t>
  </si>
  <si>
    <r>
      <t>Contingency Provisional Offsets only</t>
    </r>
    <r>
      <rPr>
        <b/>
        <sz val="10"/>
        <color rgb="FFFF0000"/>
        <rFont val="Arial"/>
        <family val="2"/>
      </rPr>
      <t xml:space="preserve">(Rate to be added from DCOP/ICOP)          </t>
    </r>
    <r>
      <rPr>
        <b/>
        <sz val="10"/>
        <rFont val="Arial"/>
        <family val="2"/>
      </rPr>
      <t>(J33-36)</t>
    </r>
  </si>
  <si>
    <t>Add 0 (zero) value for final offsets</t>
  </si>
  <si>
    <t>EDQ Assessed Land Rate</t>
  </si>
  <si>
    <t>EDQ Assessed Embellishment Unit Rate</t>
  </si>
  <si>
    <t>EDQ Assessed Works Unit Rate</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</si>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</sst>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quot;$&quot;#,##0.00"/>
    <numFmt numFmtId="165" formatCode="[$-C09]dd\-mmmm\-yyyy;@"/>
    <numFmt numFmtId="166" formatCode="0.0000"/>
    <numFmt numFmtId="167" formatCode="0.0;\-0.0;0.0;@"/>
    <numFmt numFmtId="168" formatCode="mmm\-yyyy"/>
    <numFmt numFmtId="169" formatCode="_-&quot;$&quot;* #,##0_-;\-&quot;$&quot;* #,##0_-;_-&quot;$&quot;* &quot;-&quot;??_-;_-@_-"/>
    <numFmt numFmtId="170" formatCode="_-* #,##0_-;\-* #,##0_-;_-* &quot;-&quot;??_-;_-@_-"/>
    <numFmt numFmtId="171" formatCode="###0;###0"/>
    <numFmt numFmtId="172" formatCode="d/mm/yyyy;@"/>
  </numFmts>
  <fonts count="72" x14ac:knownFonts="1">
    <font>
      <sz val="10"/>
      <name val="Verdana"/>
    </font>
    <font>
      <sz val="11"/>
      <color theme="1"/>
      <name val="Calibri"/>
      <family val="2"/>
      <scheme val="minor"/>
    </font>
    <font>
      <sz val="11"/>
      <color theme="1"/>
      <name val="Calibri"/>
      <family val="2"/>
      <scheme val="minor"/>
    </font>
    <font>
      <sz val="11"/>
      <color theme="1"/>
      <name val="Calibri"/>
      <family val="2"/>
      <scheme val="minor"/>
    </font>
    <font>
      <sz val="8"/>
      <name val="Verdana"/>
      <family val="2"/>
    </font>
    <font>
      <b/>
      <sz val="9"/>
      <name val="Arial"/>
      <family val="2"/>
    </font>
    <font>
      <u/>
      <sz val="12"/>
      <name val="Arial"/>
      <family val="2"/>
    </font>
    <font>
      <sz val="12"/>
      <name val="Arial"/>
      <family val="2"/>
    </font>
    <font>
      <b/>
      <sz val="12"/>
      <name val="Arial"/>
      <family val="2"/>
    </font>
    <font>
      <sz val="10"/>
      <name val="Arial"/>
      <family val="2"/>
    </font>
    <font>
      <b/>
      <sz val="10"/>
      <name val="Arial"/>
      <family val="2"/>
    </font>
    <font>
      <sz val="10"/>
      <name val="Verdana"/>
      <family val="2"/>
    </font>
    <font>
      <b/>
      <sz val="11"/>
      <color theme="1"/>
      <name val="Calibri"/>
      <family val="2"/>
      <scheme val="minor"/>
    </font>
    <font>
      <b/>
      <sz val="10"/>
      <name val="Verdana"/>
      <family val="2"/>
    </font>
    <font>
      <sz val="10"/>
      <name val="Verdana"/>
      <family val="2"/>
    </font>
    <font>
      <b/>
      <sz val="16"/>
      <name val="Verdana"/>
      <family val="2"/>
    </font>
    <font>
      <sz val="11"/>
      <color rgb="FF006100"/>
      <name val="Calibri"/>
      <family val="2"/>
      <scheme val="minor"/>
    </font>
    <font>
      <sz val="11"/>
      <color rgb="FF9C5700"/>
      <name val="Calibri"/>
      <family val="2"/>
      <scheme val="minor"/>
    </font>
    <font>
      <b/>
      <u/>
      <sz val="11"/>
      <color theme="1"/>
      <name val="Calibri"/>
      <family val="2"/>
      <scheme val="minor"/>
    </font>
    <font>
      <sz val="11"/>
      <color theme="1" tint="0.499984740745262"/>
      <name val="Calibri"/>
      <family val="2"/>
      <scheme val="minor"/>
    </font>
    <font>
      <b/>
      <sz val="13"/>
      <color theme="3"/>
      <name val="Calibri"/>
      <family val="2"/>
      <scheme val="minor"/>
    </font>
    <font>
      <sz val="11"/>
      <color rgb="FFFF0000"/>
      <name val="Calibri"/>
      <family val="2"/>
      <scheme val="minor"/>
    </font>
    <font>
      <sz val="10"/>
      <color rgb="FF000000"/>
      <name val="Times New Roman"/>
      <family val="1"/>
    </font>
    <font>
      <sz val="8"/>
      <name val="Arial"/>
      <family val="2"/>
    </font>
    <font>
      <b/>
      <sz val="8"/>
      <name val="Arial"/>
      <family val="2"/>
    </font>
    <font>
      <sz val="8"/>
      <color theme="1"/>
      <name val="Arial"/>
      <family val="2"/>
    </font>
    <font>
      <sz val="8"/>
      <color indexed="81"/>
      <name val="Tahoma"/>
      <family val="2"/>
    </font>
    <font>
      <sz val="11"/>
      <name val="Calibri"/>
      <family val="2"/>
      <scheme val="minor"/>
    </font>
    <font>
      <sz val="10"/>
      <color rgb="FFFF0000"/>
      <name val="Verdana"/>
      <family val="2"/>
    </font>
    <font>
      <sz val="10"/>
      <color theme="1"/>
      <name val="Verdana"/>
      <family val="2"/>
    </font>
    <font>
      <b/>
      <sz val="18"/>
      <color rgb="FFFF0000"/>
      <name val="Verdana"/>
      <family val="2"/>
    </font>
    <font>
      <sz val="18"/>
      <name val="Verdana"/>
      <family val="2"/>
    </font>
    <font>
      <b/>
      <sz val="16"/>
      <color theme="1"/>
      <name val="Calibri"/>
      <family val="2"/>
      <scheme val="minor"/>
    </font>
    <font>
      <sz val="16"/>
      <color theme="1"/>
      <name val="Verdana"/>
      <family val="2"/>
    </font>
    <font>
      <sz val="14"/>
      <name val="Verdana"/>
      <family val="2"/>
    </font>
    <font>
      <sz val="10"/>
      <color theme="0"/>
      <name val="Verdana"/>
      <family val="2"/>
    </font>
    <font>
      <sz val="10"/>
      <name val="Arial"/>
      <family val="2"/>
    </font>
    <font>
      <sz val="18"/>
      <color theme="0"/>
      <name val="Arial"/>
      <family val="2"/>
    </font>
    <font>
      <sz val="8"/>
      <color rgb="FF000000"/>
      <name val="Arial"/>
      <family val="2"/>
    </font>
    <font>
      <b/>
      <sz val="9"/>
      <color indexed="81"/>
      <name val="Tahoma"/>
      <family val="2"/>
    </font>
    <font>
      <sz val="9"/>
      <color indexed="81"/>
      <name val="Tahoma"/>
      <family val="2"/>
    </font>
    <font>
      <sz val="10"/>
      <color rgb="FFFF0000"/>
      <name val="Arial"/>
      <family val="2"/>
    </font>
    <font>
      <b/>
      <sz val="11"/>
      <color theme="1"/>
      <name val="Arial"/>
      <family val="2"/>
    </font>
    <font>
      <b/>
      <sz val="11"/>
      <color theme="0"/>
      <name val="Arial"/>
      <family val="2"/>
    </font>
    <font>
      <sz val="10"/>
      <color theme="0"/>
      <name val="Arial"/>
      <family val="2"/>
    </font>
    <font>
      <b/>
      <sz val="12"/>
      <name val="Verdana"/>
      <family val="2"/>
    </font>
    <font>
      <sz val="9"/>
      <color rgb="FF000000"/>
      <name val="Tahoma"/>
      <family val="2"/>
    </font>
    <font>
      <b/>
      <i/>
      <sz val="10"/>
      <name val="Verdana"/>
      <family val="2"/>
    </font>
    <font>
      <b/>
      <sz val="10"/>
      <color rgb="FF0070C0"/>
      <name val="Verdana"/>
      <family val="2"/>
    </font>
    <font>
      <sz val="10"/>
      <color theme="5" tint="0.79998168889431442"/>
      <name val="Verdana"/>
      <family val="2"/>
    </font>
    <font>
      <b/>
      <sz val="20"/>
      <color theme="1"/>
      <name val="Calibri"/>
      <family val="2"/>
      <scheme val="minor"/>
    </font>
    <font>
      <sz val="20"/>
      <color theme="1"/>
      <name val="Verdana"/>
      <family val="2"/>
    </font>
    <font>
      <sz val="10"/>
      <color rgb="FF000000"/>
      <name val="Calibri"/>
      <family val="2"/>
    </font>
    <font>
      <sz val="10"/>
      <name val="Calibri"/>
      <family val="2"/>
    </font>
    <font>
      <sz val="11"/>
      <color theme="1"/>
      <name val="Calibri"/>
      <family val="2"/>
    </font>
    <font>
      <sz val="10"/>
      <color theme="1"/>
      <name val="Calibri"/>
      <family val="2"/>
    </font>
    <font>
      <b/>
      <sz val="11"/>
      <color theme="1"/>
      <name val="Calibri"/>
      <family val="2"/>
    </font>
    <font>
      <sz val="10"/>
      <name val="Calibri"/>
      <family val="2"/>
      <scheme val="minor"/>
    </font>
    <font>
      <sz val="10"/>
      <color rgb="FF000000"/>
      <name val="Calibri"/>
      <family val="2"/>
      <scheme val="minor"/>
    </font>
    <font>
      <sz val="10"/>
      <color theme="1"/>
      <name val="Calibri"/>
      <family val="2"/>
      <scheme val="minor"/>
    </font>
    <font>
      <b/>
      <sz val="28"/>
      <name val="Arial"/>
      <family val="2"/>
    </font>
    <font>
      <sz val="24"/>
      <name val="Verdana"/>
      <family val="2"/>
    </font>
    <font>
      <sz val="24"/>
      <name val="Arial"/>
      <family val="2"/>
    </font>
    <font>
      <b/>
      <sz val="24"/>
      <name val="Arial"/>
      <family val="2"/>
    </font>
    <font>
      <b/>
      <sz val="24"/>
      <name val="Verdana"/>
      <family val="2"/>
    </font>
    <font>
      <sz val="12"/>
      <name val="Verdana"/>
      <family val="2"/>
    </font>
    <font>
      <b/>
      <sz val="18"/>
      <name val="Verdana"/>
      <family val="2"/>
    </font>
    <font>
      <sz val="10"/>
      <name val="Arial"/>
      <family val="2"/>
    </font>
    <font>
      <sz val="9"/>
      <name val="Arial"/>
      <family val="2"/>
    </font>
    <font>
      <b/>
      <sz val="11"/>
      <color rgb="FFFF0000"/>
      <name val="Arial"/>
      <family val="2"/>
    </font>
    <font>
      <b/>
      <sz val="11"/>
      <name val="Arial"/>
      <family val="2"/>
    </font>
    <font>
      <b/>
      <sz val="10"/>
      <color rgb="FFFF0000"/>
      <name val="Arial"/>
      <family val="2"/>
    </font>
  </fonts>
  <fills count="22">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EB9C"/>
      </patternFill>
    </fill>
    <fill>
      <patternFill patternType="solid">
        <fgColor theme="3"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003C77"/>
        <bgColor indexed="64"/>
      </patternFill>
    </fill>
    <fill>
      <patternFill patternType="solid">
        <fgColor rgb="FFE1EEDA"/>
      </patternFill>
    </fill>
    <fill>
      <patternFill patternType="solid">
        <fgColor rgb="FFDDEBF7"/>
      </patternFill>
    </fill>
    <fill>
      <patternFill patternType="solid">
        <fgColor rgb="FFFBE3D5"/>
      </patternFill>
    </fill>
    <fill>
      <patternFill patternType="solid">
        <fgColor theme="0" tint="-0.14999847407452621"/>
        <bgColor indexed="64"/>
      </patternFill>
    </fill>
    <fill>
      <patternFill patternType="solid">
        <fgColor theme="3"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tint="-0.14996795556505021"/>
        <bgColor indexed="64"/>
      </patternFill>
    </fill>
    <fill>
      <patternFill patternType="solid">
        <fgColor theme="0" tint="-0.499984740745262"/>
        <bgColor indexed="64"/>
      </patternFill>
    </fill>
    <fill>
      <patternFill patternType="solid">
        <fgColor theme="8" tint="0.59996337778862885"/>
        <bgColor indexed="64"/>
      </patternFill>
    </fill>
    <fill>
      <patternFill patternType="solid">
        <fgColor theme="0" tint="-0.3499862666707357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bottom style="thick">
        <color theme="4" tint="0.499984740745262"/>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top/>
      <bottom style="thin">
        <color indexed="64"/>
      </bottom>
      <diagonal/>
    </border>
    <border>
      <left style="thin">
        <color indexed="64"/>
      </left>
      <right/>
      <top style="medium">
        <color indexed="64"/>
      </top>
      <bottom style="medium">
        <color indexed="64"/>
      </bottom>
      <diagonal/>
    </border>
    <border>
      <left style="thick">
        <color auto="1"/>
      </left>
      <right/>
      <top/>
      <bottom/>
      <diagonal/>
    </border>
    <border>
      <left style="thin">
        <color indexed="64"/>
      </left>
      <right/>
      <top/>
      <bottom/>
      <diagonal/>
    </border>
  </borders>
  <cellStyleXfs count="8">
    <xf numFmtId="0" fontId="0" fillId="0" borderId="0"/>
    <xf numFmtId="44" fontId="11" fillId="0" borderId="0" applyFont="0" applyFill="0" applyBorder="0" applyAlignment="0" applyProtection="0"/>
    <xf numFmtId="0" fontId="16" fillId="3" borderId="0" applyNumberFormat="0" applyBorder="0" applyAlignment="0" applyProtection="0"/>
    <xf numFmtId="0" fontId="17" fillId="4" borderId="0" applyNumberFormat="0" applyBorder="0" applyAlignment="0" applyProtection="0"/>
    <xf numFmtId="0" fontId="20" fillId="0" borderId="22" applyNumberFormat="0" applyFill="0" applyAlignment="0" applyProtection="0"/>
    <xf numFmtId="43" fontId="11" fillId="0" borderId="0" applyFont="0" applyFill="0" applyBorder="0" applyAlignment="0" applyProtection="0"/>
    <xf numFmtId="9" fontId="11" fillId="0" borderId="0" applyFont="0" applyFill="0" applyBorder="0" applyAlignment="0" applyProtection="0"/>
    <xf numFmtId="0" fontId="36" fillId="0" borderId="0"/>
  </cellStyleXfs>
  <cellXfs count="616">
    <xf numFmtId="0" fontId="0" fillId="0" borderId="0" xfId="0"/>
    <xf numFmtId="0" fontId="14" fillId="0" borderId="0" xfId="0" applyFont="1"/>
    <xf numFmtId="0" fontId="0" fillId="2" borderId="0" xfId="0" applyFill="1"/>
    <xf numFmtId="0" fontId="0" fillId="0" borderId="1" xfId="0" applyBorder="1"/>
    <xf numFmtId="0" fontId="0" fillId="0" borderId="0" xfId="0" applyAlignment="1">
      <alignment wrapText="1"/>
    </xf>
    <xf numFmtId="2" fontId="0" fillId="0" borderId="1" xfId="0" applyNumberFormat="1" applyBorder="1" applyAlignment="1">
      <alignment horizontal="center"/>
    </xf>
    <xf numFmtId="164" fontId="0" fillId="0" borderId="1" xfId="0" applyNumberFormat="1" applyBorder="1" applyAlignment="1">
      <alignment horizontal="center"/>
    </xf>
    <xf numFmtId="0" fontId="14" fillId="2" borderId="0" xfId="0" applyFont="1" applyFill="1"/>
    <xf numFmtId="0" fontId="18" fillId="0" borderId="0" xfId="0" applyFont="1"/>
    <xf numFmtId="44" fontId="0" fillId="0" borderId="0" xfId="1" applyFont="1"/>
    <xf numFmtId="0" fontId="12" fillId="0" borderId="0" xfId="0" applyFont="1"/>
    <xf numFmtId="44" fontId="12" fillId="0" borderId="0" xfId="0" applyNumberFormat="1" applyFont="1"/>
    <xf numFmtId="4" fontId="0" fillId="0" borderId="0" xfId="0" applyNumberFormat="1"/>
    <xf numFmtId="17" fontId="0" fillId="0" borderId="0" xfId="0" applyNumberFormat="1"/>
    <xf numFmtId="0" fontId="0" fillId="0" borderId="0" xfId="0" applyAlignment="1">
      <alignment horizontal="left" wrapText="1"/>
    </xf>
    <xf numFmtId="17" fontId="0" fillId="0" borderId="0" xfId="0" applyNumberFormat="1" applyAlignment="1">
      <alignment wrapText="1"/>
    </xf>
    <xf numFmtId="0" fontId="0" fillId="0" borderId="0" xfId="0" applyAlignment="1">
      <alignment horizontal="left" vertical="top" wrapText="1"/>
    </xf>
    <xf numFmtId="17" fontId="0" fillId="0" borderId="0" xfId="0" applyNumberFormat="1" applyAlignment="1">
      <alignment horizontal="right" wrapText="1"/>
    </xf>
    <xf numFmtId="0" fontId="23" fillId="0" borderId="0" xfId="0" applyFont="1" applyAlignment="1">
      <alignment wrapText="1"/>
    </xf>
    <xf numFmtId="0" fontId="23" fillId="0" borderId="0" xfId="0" applyFont="1" applyAlignment="1">
      <alignment horizontal="right" wrapText="1"/>
    </xf>
    <xf numFmtId="0" fontId="24" fillId="0" borderId="0" xfId="0" applyFont="1"/>
    <xf numFmtId="0" fontId="23" fillId="0" borderId="0" xfId="0" applyFont="1" applyAlignment="1">
      <alignment horizontal="right"/>
    </xf>
    <xf numFmtId="0" fontId="12" fillId="0" borderId="0" xfId="0" applyFont="1" applyAlignment="1">
      <alignment horizontal="right"/>
    </xf>
    <xf numFmtId="0" fontId="0" fillId="0" borderId="0" xfId="0" applyAlignment="1">
      <alignment horizontal="right"/>
    </xf>
    <xf numFmtId="166" fontId="0" fillId="0" borderId="0" xfId="0" applyNumberFormat="1"/>
    <xf numFmtId="167" fontId="0" fillId="0" borderId="0" xfId="0" applyNumberFormat="1"/>
    <xf numFmtId="0" fontId="23" fillId="0" borderId="0" xfId="0" applyFont="1"/>
    <xf numFmtId="168" fontId="24" fillId="0" borderId="0" xfId="0" applyNumberFormat="1" applyFont="1"/>
    <xf numFmtId="168" fontId="23" fillId="0" borderId="0" xfId="0" applyNumberFormat="1" applyFont="1"/>
    <xf numFmtId="168" fontId="23" fillId="0" borderId="0" xfId="0" applyNumberFormat="1" applyFont="1" applyAlignment="1">
      <alignment horizontal="left"/>
    </xf>
    <xf numFmtId="167" fontId="23" fillId="0" borderId="0" xfId="0" applyNumberFormat="1" applyFont="1"/>
    <xf numFmtId="167" fontId="25" fillId="0" borderId="0" xfId="0" applyNumberFormat="1" applyFont="1"/>
    <xf numFmtId="0" fontId="12" fillId="0" borderId="0" xfId="0" applyFont="1" applyAlignment="1">
      <alignment wrapText="1"/>
    </xf>
    <xf numFmtId="169" fontId="0" fillId="0" borderId="0" xfId="1" applyNumberFormat="1" applyFont="1"/>
    <xf numFmtId="0" fontId="21" fillId="0" borderId="0" xfId="0" applyFont="1" applyAlignment="1">
      <alignment vertical="center"/>
    </xf>
    <xf numFmtId="0" fontId="27" fillId="0" borderId="0" xfId="0" applyFont="1" applyAlignment="1">
      <alignment vertical="center"/>
    </xf>
    <xf numFmtId="0" fontId="21" fillId="0" borderId="0" xfId="0" applyFont="1"/>
    <xf numFmtId="0" fontId="12" fillId="0" borderId="0" xfId="0" applyFont="1" applyAlignment="1">
      <alignment vertical="center" wrapText="1"/>
    </xf>
    <xf numFmtId="44" fontId="29" fillId="7" borderId="0" xfId="0" applyNumberFormat="1" applyFont="1" applyFill="1"/>
    <xf numFmtId="0" fontId="37" fillId="8" borderId="0" xfId="7" applyFont="1" applyFill="1"/>
    <xf numFmtId="0" fontId="36" fillId="8" borderId="0" xfId="7" applyFill="1"/>
    <xf numFmtId="0" fontId="23" fillId="9" borderId="1" xfId="0" applyFont="1" applyFill="1" applyBorder="1" applyAlignment="1">
      <alignment horizontal="left" vertical="top" wrapText="1"/>
    </xf>
    <xf numFmtId="0" fontId="23" fillId="9" borderId="1" xfId="0" applyFont="1" applyFill="1" applyBorder="1" applyAlignment="1">
      <alignment horizontal="center" vertical="top" wrapText="1"/>
    </xf>
    <xf numFmtId="0" fontId="24" fillId="10" borderId="1" xfId="0" applyFont="1" applyFill="1" applyBorder="1" applyAlignment="1">
      <alignment horizontal="center" vertical="top" wrapText="1"/>
    </xf>
    <xf numFmtId="44" fontId="24" fillId="10" borderId="1" xfId="1" applyFont="1" applyFill="1" applyBorder="1" applyAlignment="1">
      <alignment horizontal="center" vertical="top" wrapText="1"/>
    </xf>
    <xf numFmtId="0" fontId="23" fillId="11" borderId="26" xfId="0" applyFont="1" applyFill="1" applyBorder="1" applyAlignment="1">
      <alignment vertical="top" wrapText="1"/>
    </xf>
    <xf numFmtId="170" fontId="38" fillId="11" borderId="27" xfId="5" applyNumberFormat="1" applyFont="1" applyFill="1" applyBorder="1" applyAlignment="1">
      <alignment horizontal="center" vertical="top" wrapText="1"/>
    </xf>
    <xf numFmtId="171" fontId="38" fillId="11" borderId="27" xfId="0" applyNumberFormat="1" applyFont="1" applyFill="1" applyBorder="1" applyAlignment="1">
      <alignment horizontal="center" vertical="top" wrapText="1"/>
    </xf>
    <xf numFmtId="44" fontId="23" fillId="11" borderId="26" xfId="1" applyFont="1" applyFill="1" applyBorder="1" applyAlignment="1">
      <alignment vertical="top" wrapText="1"/>
    </xf>
    <xf numFmtId="0" fontId="23" fillId="11" borderId="26" xfId="0" applyFont="1" applyFill="1" applyBorder="1" applyAlignment="1">
      <alignment horizontal="center" vertical="top" wrapText="1"/>
    </xf>
    <xf numFmtId="9" fontId="23" fillId="11" borderId="1" xfId="6" applyFont="1" applyFill="1" applyBorder="1" applyAlignment="1">
      <alignment horizontal="center" vertical="top" wrapText="1"/>
    </xf>
    <xf numFmtId="44" fontId="23" fillId="11" borderId="1" xfId="1" applyFont="1" applyFill="1" applyBorder="1" applyAlignment="1">
      <alignment horizontal="center" vertical="top" wrapText="1"/>
    </xf>
    <xf numFmtId="0" fontId="23" fillId="2" borderId="26" xfId="0" applyFont="1" applyFill="1" applyBorder="1" applyAlignment="1">
      <alignment vertical="top" wrapText="1"/>
    </xf>
    <xf numFmtId="170" fontId="38" fillId="2" borderId="27" xfId="5" applyNumberFormat="1" applyFont="1" applyFill="1" applyBorder="1" applyAlignment="1">
      <alignment horizontal="center" vertical="top" wrapText="1"/>
    </xf>
    <xf numFmtId="171" fontId="38" fillId="2" borderId="27" xfId="0" applyNumberFormat="1" applyFont="1" applyFill="1" applyBorder="1" applyAlignment="1">
      <alignment horizontal="center" vertical="top" wrapText="1"/>
    </xf>
    <xf numFmtId="44" fontId="23" fillId="2" borderId="26" xfId="1" applyFont="1" applyFill="1" applyBorder="1" applyAlignment="1">
      <alignment vertical="top" wrapText="1"/>
    </xf>
    <xf numFmtId="0" fontId="23" fillId="2" borderId="26" xfId="0" applyFont="1" applyFill="1" applyBorder="1" applyAlignment="1">
      <alignment horizontal="center" vertical="top" wrapText="1"/>
    </xf>
    <xf numFmtId="9" fontId="23" fillId="2" borderId="1" xfId="6" applyFont="1" applyFill="1" applyBorder="1" applyAlignment="1">
      <alignment horizontal="center" vertical="top" wrapText="1"/>
    </xf>
    <xf numFmtId="44" fontId="23" fillId="2" borderId="1" xfId="1" applyFont="1" applyFill="1" applyBorder="1" applyAlignment="1">
      <alignment horizontal="center" vertical="top" wrapText="1"/>
    </xf>
    <xf numFmtId="44" fontId="0" fillId="0" borderId="0" xfId="0" applyNumberFormat="1"/>
    <xf numFmtId="44" fontId="29" fillId="0" borderId="0" xfId="0" applyNumberFormat="1" applyFont="1"/>
    <xf numFmtId="169" fontId="14" fillId="0" borderId="0" xfId="1" applyNumberFormat="1" applyFont="1"/>
    <xf numFmtId="44" fontId="12" fillId="0" borderId="23" xfId="1" applyFont="1" applyBorder="1"/>
    <xf numFmtId="0" fontId="28" fillId="0" borderId="0" xfId="0" applyFont="1"/>
    <xf numFmtId="2" fontId="0" fillId="0" borderId="14" xfId="0" applyNumberFormat="1" applyBorder="1" applyAlignment="1">
      <alignment horizontal="center"/>
    </xf>
    <xf numFmtId="164" fontId="0" fillId="0" borderId="14" xfId="0" applyNumberFormat="1" applyBorder="1" applyAlignment="1">
      <alignment horizontal="center"/>
    </xf>
    <xf numFmtId="0" fontId="0" fillId="0" borderId="30" xfId="0" applyBorder="1"/>
    <xf numFmtId="0" fontId="14" fillId="0" borderId="31" xfId="0" applyFont="1" applyBorder="1"/>
    <xf numFmtId="0" fontId="0" fillId="0" borderId="31" xfId="0" applyBorder="1"/>
    <xf numFmtId="0" fontId="0" fillId="0" borderId="32" xfId="0" applyBorder="1"/>
    <xf numFmtId="0" fontId="0" fillId="0" borderId="33" xfId="0" applyBorder="1"/>
    <xf numFmtId="2" fontId="0" fillId="0" borderId="6" xfId="0" applyNumberFormat="1" applyBorder="1" applyAlignment="1">
      <alignment horizontal="center"/>
    </xf>
    <xf numFmtId="2" fontId="0" fillId="0" borderId="29" xfId="0" applyNumberFormat="1" applyBorder="1" applyAlignment="1">
      <alignment horizontal="center"/>
    </xf>
    <xf numFmtId="0" fontId="0" fillId="0" borderId="25"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14" fillId="0" borderId="1" xfId="0" applyFont="1" applyBorder="1" applyAlignment="1">
      <alignment horizontal="center"/>
    </xf>
    <xf numFmtId="0" fontId="14" fillId="0" borderId="12" xfId="0" applyFont="1" applyBorder="1" applyAlignment="1">
      <alignment horizontal="center"/>
    </xf>
    <xf numFmtId="0" fontId="14" fillId="0" borderId="14" xfId="0" applyFont="1" applyBorder="1" applyAlignment="1">
      <alignment horizontal="center"/>
    </xf>
    <xf numFmtId="0" fontId="14" fillId="0" borderId="15" xfId="0" applyFont="1" applyBorder="1" applyAlignment="1">
      <alignment horizontal="center"/>
    </xf>
    <xf numFmtId="164" fontId="0" fillId="0" borderId="5" xfId="0" applyNumberFormat="1" applyBorder="1" applyAlignment="1">
      <alignment horizontal="center"/>
    </xf>
    <xf numFmtId="0" fontId="0" fillId="0" borderId="40" xfId="0" applyBorder="1"/>
    <xf numFmtId="0" fontId="14" fillId="0" borderId="40" xfId="0" applyFont="1" applyBorder="1" applyAlignment="1">
      <alignment wrapText="1"/>
    </xf>
    <xf numFmtId="0" fontId="36" fillId="12" borderId="0" xfId="0" applyFont="1" applyFill="1" applyAlignment="1">
      <alignment vertical="center"/>
    </xf>
    <xf numFmtId="0" fontId="36" fillId="0" borderId="0" xfId="0" applyFont="1" applyAlignment="1">
      <alignment vertical="center"/>
    </xf>
    <xf numFmtId="0" fontId="10" fillId="12" borderId="0" xfId="0" applyFont="1" applyFill="1" applyAlignment="1">
      <alignment horizontal="center" vertical="center"/>
    </xf>
    <xf numFmtId="0" fontId="36" fillId="0" borderId="1" xfId="0" applyFont="1" applyBorder="1" applyAlignment="1">
      <alignment vertical="center"/>
    </xf>
    <xf numFmtId="0" fontId="24" fillId="12" borderId="0" xfId="0" applyFont="1" applyFill="1" applyAlignment="1">
      <alignment vertical="center"/>
    </xf>
    <xf numFmtId="0" fontId="36" fillId="12" borderId="0" xfId="0" applyFont="1" applyFill="1" applyAlignment="1">
      <alignment horizontal="center" vertical="center"/>
    </xf>
    <xf numFmtId="0" fontId="36" fillId="12" borderId="0" xfId="0" applyFont="1" applyFill="1" applyAlignment="1">
      <alignment horizontal="right" vertical="center"/>
    </xf>
    <xf numFmtId="0" fontId="41" fillId="12" borderId="0" xfId="0" applyFont="1" applyFill="1" applyAlignment="1">
      <alignment vertical="center"/>
    </xf>
    <xf numFmtId="0" fontId="23" fillId="12" borderId="0" xfId="0" applyFont="1" applyFill="1" applyAlignment="1">
      <alignment vertical="center"/>
    </xf>
    <xf numFmtId="0" fontId="43" fillId="13" borderId="42" xfId="0" applyFont="1" applyFill="1" applyBorder="1" applyAlignment="1">
      <alignment vertical="center"/>
    </xf>
    <xf numFmtId="9" fontId="43" fillId="13" borderId="42" xfId="0" applyNumberFormat="1" applyFont="1" applyFill="1" applyBorder="1" applyAlignment="1">
      <alignment horizontal="center" vertical="center"/>
    </xf>
    <xf numFmtId="0" fontId="36" fillId="0" borderId="1" xfId="0" applyFont="1" applyBorder="1" applyAlignment="1">
      <alignment horizontal="center" vertical="center" wrapText="1"/>
    </xf>
    <xf numFmtId="169" fontId="36" fillId="0" borderId="1" xfId="1" applyNumberFormat="1" applyFont="1" applyBorder="1" applyAlignment="1">
      <alignment horizontal="center" vertical="center"/>
    </xf>
    <xf numFmtId="2" fontId="36" fillId="0" borderId="1" xfId="0" applyNumberFormat="1" applyFont="1" applyBorder="1" applyAlignment="1">
      <alignment horizontal="center" vertical="center"/>
    </xf>
    <xf numFmtId="0" fontId="44" fillId="12" borderId="0" xfId="0" applyFont="1" applyFill="1" applyAlignment="1">
      <alignment vertical="center"/>
    </xf>
    <xf numFmtId="0" fontId="44" fillId="12" borderId="0" xfId="0" applyFont="1" applyFill="1" applyAlignment="1">
      <alignment horizontal="center" vertical="center"/>
    </xf>
    <xf numFmtId="0" fontId="44" fillId="12" borderId="0" xfId="0" applyFont="1" applyFill="1" applyAlignment="1">
      <alignment horizontal="center" vertical="center" wrapText="1"/>
    </xf>
    <xf numFmtId="44" fontId="44" fillId="12" borderId="0" xfId="1" applyFont="1" applyFill="1" applyBorder="1" applyAlignment="1">
      <alignment horizontal="center" vertical="center"/>
    </xf>
    <xf numFmtId="0" fontId="10" fillId="12" borderId="0" xfId="0" applyFont="1" applyFill="1" applyAlignment="1">
      <alignment vertical="center"/>
    </xf>
    <xf numFmtId="0" fontId="36" fillId="12" borderId="0" xfId="0" applyFont="1" applyFill="1" applyAlignment="1">
      <alignment vertical="center" wrapText="1"/>
    </xf>
    <xf numFmtId="0" fontId="10" fillId="12" borderId="0" xfId="0" applyFont="1" applyFill="1" applyAlignment="1">
      <alignment horizontal="right" vertical="center"/>
    </xf>
    <xf numFmtId="0" fontId="48" fillId="0" borderId="0" xfId="0" applyFont="1"/>
    <xf numFmtId="0" fontId="0" fillId="12" borderId="0" xfId="0" applyFill="1"/>
    <xf numFmtId="0" fontId="14" fillId="12" borderId="0" xfId="0" applyFont="1" applyFill="1"/>
    <xf numFmtId="0" fontId="28" fillId="12" borderId="0" xfId="0" applyFont="1" applyFill="1"/>
    <xf numFmtId="17" fontId="0" fillId="12" borderId="0" xfId="0" applyNumberFormat="1" applyFill="1"/>
    <xf numFmtId="4" fontId="0" fillId="12" borderId="0" xfId="0" applyNumberFormat="1" applyFill="1"/>
    <xf numFmtId="44" fontId="0" fillId="12" borderId="0" xfId="0" applyNumberFormat="1" applyFill="1"/>
    <xf numFmtId="44" fontId="3" fillId="12" borderId="0" xfId="3" applyNumberFormat="1" applyFont="1" applyFill="1"/>
    <xf numFmtId="44" fontId="29" fillId="12" borderId="0" xfId="0" applyNumberFormat="1" applyFont="1" applyFill="1"/>
    <xf numFmtId="44" fontId="3" fillId="12" borderId="0" xfId="2" applyNumberFormat="1" applyFont="1" applyFill="1"/>
    <xf numFmtId="0" fontId="12" fillId="12" borderId="0" xfId="0" applyFont="1" applyFill="1"/>
    <xf numFmtId="0" fontId="21" fillId="12" borderId="0" xfId="0" applyFont="1" applyFill="1" applyAlignment="1">
      <alignment vertical="center"/>
    </xf>
    <xf numFmtId="0" fontId="27" fillId="12" borderId="0" xfId="0" applyFont="1" applyFill="1" applyAlignment="1">
      <alignment vertical="center"/>
    </xf>
    <xf numFmtId="0" fontId="21" fillId="12" borderId="0" xfId="0" applyFont="1" applyFill="1"/>
    <xf numFmtId="169" fontId="0" fillId="0" borderId="1" xfId="1" applyNumberFormat="1" applyFont="1" applyBorder="1"/>
    <xf numFmtId="44" fontId="12" fillId="0" borderId="2" xfId="1" applyFont="1" applyBorder="1"/>
    <xf numFmtId="44" fontId="12" fillId="0" borderId="3" xfId="1" applyFont="1" applyBorder="1"/>
    <xf numFmtId="169" fontId="0" fillId="0" borderId="45" xfId="1" applyNumberFormat="1" applyFont="1" applyBorder="1"/>
    <xf numFmtId="169" fontId="3" fillId="0" borderId="45" xfId="1" applyNumberFormat="1" applyFont="1" applyBorder="1"/>
    <xf numFmtId="169" fontId="3" fillId="0" borderId="12" xfId="1" applyNumberFormat="1" applyFont="1" applyBorder="1"/>
    <xf numFmtId="169" fontId="0" fillId="0" borderId="14" xfId="1" applyNumberFormat="1" applyFont="1" applyBorder="1"/>
    <xf numFmtId="169" fontId="3" fillId="0" borderId="15" xfId="1" applyNumberFormat="1" applyFont="1" applyBorder="1"/>
    <xf numFmtId="0" fontId="12" fillId="0" borderId="46" xfId="0" applyFont="1" applyBorder="1" applyAlignment="1">
      <alignment wrapText="1"/>
    </xf>
    <xf numFmtId="0" fontId="12" fillId="0" borderId="47" xfId="0" applyFont="1" applyBorder="1" applyAlignment="1">
      <alignment vertical="center" wrapText="1"/>
    </xf>
    <xf numFmtId="0" fontId="0" fillId="0" borderId="2" xfId="0" applyBorder="1"/>
    <xf numFmtId="0" fontId="0" fillId="0" borderId="3" xfId="0" applyBorder="1"/>
    <xf numFmtId="44" fontId="0" fillId="0" borderId="40" xfId="1" applyFont="1" applyBorder="1"/>
    <xf numFmtId="44" fontId="3" fillId="7" borderId="40" xfId="3" applyNumberFormat="1" applyFont="1" applyFill="1" applyBorder="1"/>
    <xf numFmtId="44" fontId="29" fillId="7" borderId="40" xfId="0" applyNumberFormat="1" applyFont="1" applyFill="1" applyBorder="1"/>
    <xf numFmtId="0" fontId="12" fillId="0" borderId="51" xfId="0" applyFont="1" applyBorder="1"/>
    <xf numFmtId="44" fontId="12" fillId="0" borderId="53" xfId="0" applyNumberFormat="1" applyFont="1" applyBorder="1"/>
    <xf numFmtId="44" fontId="3" fillId="7" borderId="54" xfId="2" applyNumberFormat="1" applyFont="1" applyFill="1" applyBorder="1"/>
    <xf numFmtId="0" fontId="0" fillId="0" borderId="28" xfId="0" applyBorder="1"/>
    <xf numFmtId="4" fontId="0" fillId="0" borderId="55" xfId="0" applyNumberFormat="1" applyBorder="1"/>
    <xf numFmtId="17" fontId="0" fillId="0" borderId="28" xfId="0" applyNumberFormat="1" applyBorder="1"/>
    <xf numFmtId="0" fontId="57" fillId="0" borderId="52" xfId="0" applyFont="1" applyBorder="1"/>
    <xf numFmtId="0" fontId="0" fillId="0" borderId="24" xfId="0" applyBorder="1"/>
    <xf numFmtId="0" fontId="12" fillId="0" borderId="56" xfId="0" applyFont="1" applyBorder="1" applyAlignment="1">
      <alignment wrapText="1"/>
    </xf>
    <xf numFmtId="169" fontId="0" fillId="0" borderId="6" xfId="1" applyNumberFormat="1" applyFont="1" applyBorder="1"/>
    <xf numFmtId="169" fontId="14" fillId="0" borderId="6" xfId="1" applyNumberFormat="1" applyFont="1" applyBorder="1"/>
    <xf numFmtId="169" fontId="0" fillId="0" borderId="29" xfId="1" applyNumberFormat="1" applyFont="1" applyBorder="1"/>
    <xf numFmtId="169" fontId="0" fillId="0" borderId="7" xfId="1" applyNumberFormat="1" applyFont="1" applyBorder="1"/>
    <xf numFmtId="44" fontId="12" fillId="0" borderId="24" xfId="1" applyFont="1" applyBorder="1"/>
    <xf numFmtId="0" fontId="12" fillId="0" borderId="28" xfId="0" applyFont="1" applyBorder="1"/>
    <xf numFmtId="0" fontId="0" fillId="0" borderId="57" xfId="0" applyBorder="1"/>
    <xf numFmtId="0" fontId="0" fillId="0" borderId="34" xfId="0" applyBorder="1" applyAlignment="1">
      <alignment wrapText="1"/>
    </xf>
    <xf numFmtId="0" fontId="0" fillId="0" borderId="35" xfId="0" applyBorder="1" applyAlignment="1">
      <alignment wrapText="1"/>
    </xf>
    <xf numFmtId="0" fontId="0" fillId="0" borderId="58" xfId="0" applyBorder="1"/>
    <xf numFmtId="4" fontId="0" fillId="0" borderId="33" xfId="0" applyNumberFormat="1" applyBorder="1"/>
    <xf numFmtId="44" fontId="0" fillId="0" borderId="34" xfId="1" applyFont="1" applyBorder="1"/>
    <xf numFmtId="44" fontId="3" fillId="7" borderId="34" xfId="3" applyNumberFormat="1" applyFont="1" applyFill="1" applyBorder="1"/>
    <xf numFmtId="44" fontId="29" fillId="7" borderId="34" xfId="0" applyNumberFormat="1" applyFont="1" applyFill="1" applyBorder="1"/>
    <xf numFmtId="0" fontId="0" fillId="0" borderId="35" xfId="0" applyBorder="1"/>
    <xf numFmtId="0" fontId="0" fillId="0" borderId="50" xfId="0" applyBorder="1"/>
    <xf numFmtId="44" fontId="56" fillId="0" borderId="3" xfId="0" applyNumberFormat="1" applyFont="1" applyBorder="1"/>
    <xf numFmtId="44" fontId="3" fillId="7" borderId="62" xfId="2" applyNumberFormat="1" applyFont="1" applyFill="1" applyBorder="1"/>
    <xf numFmtId="0" fontId="34" fillId="0" borderId="1" xfId="0" applyFont="1" applyBorder="1"/>
    <xf numFmtId="0" fontId="14" fillId="12" borderId="0" xfId="0" applyFont="1" applyFill="1" applyAlignment="1">
      <alignment wrapText="1"/>
    </xf>
    <xf numFmtId="0" fontId="0" fillId="12" borderId="0" xfId="0" applyFill="1" applyAlignment="1">
      <alignment wrapText="1"/>
    </xf>
    <xf numFmtId="0" fontId="10" fillId="12" borderId="0" xfId="0" applyFont="1" applyFill="1" applyAlignment="1">
      <alignment horizontal="right"/>
    </xf>
    <xf numFmtId="0" fontId="10" fillId="12" borderId="0" xfId="0" applyFont="1" applyFill="1" applyAlignment="1">
      <alignment horizontal="left"/>
    </xf>
    <xf numFmtId="0" fontId="13" fillId="12" borderId="0" xfId="0" applyFont="1" applyFill="1"/>
    <xf numFmtId="0" fontId="0" fillId="0" borderId="41" xfId="0" applyBorder="1"/>
    <xf numFmtId="2" fontId="0" fillId="12" borderId="0" xfId="0" applyNumberFormat="1" applyFill="1" applyAlignment="1">
      <alignment horizontal="center"/>
    </xf>
    <xf numFmtId="164" fontId="0" fillId="12" borderId="0" xfId="0" applyNumberFormat="1" applyFill="1"/>
    <xf numFmtId="0" fontId="0" fillId="12" borderId="0" xfId="0" applyFill="1" applyAlignment="1">
      <alignment horizontal="center"/>
    </xf>
    <xf numFmtId="0" fontId="0" fillId="12" borderId="0" xfId="0" applyFill="1" applyAlignment="1">
      <alignment horizontal="left" vertical="top"/>
    </xf>
    <xf numFmtId="0" fontId="19" fillId="12" borderId="0" xfId="0" applyFont="1" applyFill="1"/>
    <xf numFmtId="44" fontId="19" fillId="12" borderId="0" xfId="1" applyFont="1" applyFill="1"/>
    <xf numFmtId="0" fontId="35" fillId="0" borderId="31" xfId="0" applyFont="1" applyBorder="1"/>
    <xf numFmtId="0" fontId="35" fillId="0" borderId="32" xfId="0" applyFont="1" applyBorder="1"/>
    <xf numFmtId="0" fontId="12" fillId="0" borderId="40" xfId="0" applyFont="1" applyBorder="1" applyAlignment="1">
      <alignment wrapText="1"/>
    </xf>
    <xf numFmtId="0" fontId="14" fillId="0" borderId="41" xfId="0" applyFont="1" applyBorder="1" applyAlignment="1">
      <alignment wrapText="1"/>
    </xf>
    <xf numFmtId="0" fontId="14" fillId="0" borderId="30" xfId="0" applyFont="1" applyBorder="1" applyAlignment="1">
      <alignment horizontal="center"/>
    </xf>
    <xf numFmtId="0" fontId="0" fillId="0" borderId="39" xfId="0" applyBorder="1"/>
    <xf numFmtId="0" fontId="0" fillId="0" borderId="34" xfId="0" applyBorder="1"/>
    <xf numFmtId="0" fontId="15" fillId="12" borderId="0" xfId="0" applyFont="1" applyFill="1"/>
    <xf numFmtId="0" fontId="36" fillId="0" borderId="1" xfId="0" applyFont="1" applyBorder="1"/>
    <xf numFmtId="0" fontId="36" fillId="12" borderId="0" xfId="0" applyFont="1" applyFill="1"/>
    <xf numFmtId="0" fontId="0" fillId="12" borderId="0" xfId="0" applyFill="1" applyAlignment="1">
      <alignment horizontal="left"/>
    </xf>
    <xf numFmtId="0" fontId="65" fillId="12" borderId="0" xfId="0" applyFont="1" applyFill="1"/>
    <xf numFmtId="0" fontId="66" fillId="0" borderId="1" xfId="0" applyFont="1" applyBorder="1"/>
    <xf numFmtId="0" fontId="7" fillId="0" borderId="1" xfId="0" applyFont="1" applyBorder="1"/>
    <xf numFmtId="0" fontId="7" fillId="12" borderId="0" xfId="0" applyFont="1" applyFill="1"/>
    <xf numFmtId="0" fontId="3" fillId="0" borderId="40" xfId="0" applyFont="1" applyBorder="1" applyAlignment="1">
      <alignment wrapText="1"/>
    </xf>
    <xf numFmtId="44" fontId="3" fillId="7" borderId="0" xfId="3" applyNumberFormat="1" applyFont="1" applyFill="1"/>
    <xf numFmtId="44" fontId="3" fillId="7" borderId="0" xfId="2" applyNumberFormat="1" applyFont="1" applyFill="1"/>
    <xf numFmtId="44" fontId="3" fillId="0" borderId="0" xfId="3" applyNumberFormat="1" applyFont="1" applyFill="1"/>
    <xf numFmtId="44" fontId="3" fillId="0" borderId="0" xfId="2" applyNumberFormat="1" applyFont="1" applyFill="1"/>
    <xf numFmtId="169" fontId="3" fillId="0" borderId="0" xfId="1" applyNumberFormat="1" applyFont="1"/>
    <xf numFmtId="0" fontId="9" fillId="0" borderId="0" xfId="0" applyFont="1" applyAlignment="1">
      <alignment vertical="center"/>
    </xf>
    <xf numFmtId="0" fontId="10" fillId="0" borderId="0" xfId="0" applyFont="1"/>
    <xf numFmtId="0" fontId="9" fillId="0" borderId="0" xfId="0" applyFont="1"/>
    <xf numFmtId="0" fontId="9" fillId="0" borderId="1" xfId="0" applyFont="1" applyBorder="1" applyAlignment="1">
      <alignment vertical="center"/>
    </xf>
    <xf numFmtId="0" fontId="11" fillId="12" borderId="0" xfId="0" applyFont="1" applyFill="1"/>
    <xf numFmtId="0" fontId="11" fillId="0" borderId="15" xfId="0" applyFont="1" applyBorder="1" applyAlignment="1">
      <alignment horizontal="center"/>
    </xf>
    <xf numFmtId="0" fontId="11" fillId="0" borderId="14" xfId="0" applyFont="1" applyBorder="1" applyAlignment="1">
      <alignment horizontal="center"/>
    </xf>
    <xf numFmtId="0" fontId="11" fillId="0" borderId="41" xfId="0" applyFont="1" applyBorder="1" applyAlignment="1">
      <alignment wrapText="1"/>
    </xf>
    <xf numFmtId="0" fontId="11" fillId="0" borderId="40" xfId="0" applyFont="1" applyBorder="1" applyAlignment="1">
      <alignment wrapText="1"/>
    </xf>
    <xf numFmtId="0" fontId="11" fillId="0" borderId="12" xfId="0" applyFont="1" applyBorder="1" applyAlignment="1">
      <alignment horizontal="center"/>
    </xf>
    <xf numFmtId="0" fontId="11" fillId="0" borderId="1" xfId="0" applyFont="1" applyBorder="1" applyAlignment="1">
      <alignment horizontal="center"/>
    </xf>
    <xf numFmtId="0" fontId="2" fillId="0" borderId="40" xfId="0" applyFont="1" applyBorder="1" applyAlignment="1">
      <alignment wrapText="1"/>
    </xf>
    <xf numFmtId="0" fontId="11" fillId="0" borderId="31" xfId="0" applyFont="1" applyBorder="1"/>
    <xf numFmtId="0" fontId="11" fillId="0" borderId="30" xfId="0" applyFont="1" applyBorder="1" applyAlignment="1">
      <alignment horizontal="center"/>
    </xf>
    <xf numFmtId="0" fontId="67" fillId="12" borderId="20" xfId="0" applyFont="1" applyFill="1" applyBorder="1" applyAlignment="1">
      <alignment vertical="center"/>
    </xf>
    <xf numFmtId="0" fontId="67" fillId="12" borderId="0" xfId="0" applyFont="1" applyFill="1" applyAlignment="1">
      <alignment vertical="center"/>
    </xf>
    <xf numFmtId="0" fontId="36" fillId="12" borderId="0" xfId="0" applyFont="1" applyFill="1" applyAlignment="1">
      <alignment vertical="center"/>
    </xf>
    <xf numFmtId="0" fontId="36" fillId="12" borderId="0" xfId="0" applyFont="1" applyFill="1" applyAlignment="1">
      <alignment vertical="center"/>
    </xf>
    <xf numFmtId="0" fontId="9" fillId="0" borderId="0" xfId="0" applyFont="1" applyAlignment="1">
      <alignment vertical="center" wrapText="1"/>
    </xf>
    <xf numFmtId="0" fontId="12" fillId="0" borderId="34" xfId="0" applyFont="1" applyBorder="1" applyAlignment="1">
      <alignment wrapText="1"/>
    </xf>
    <xf numFmtId="0" fontId="0" fillId="0" borderId="38" xfId="0" applyBorder="1"/>
    <xf numFmtId="0" fontId="12" fillId="0" borderId="5" xfId="0" applyFont="1" applyBorder="1" applyAlignment="1">
      <alignment wrapText="1"/>
    </xf>
    <xf numFmtId="0" fontId="11" fillId="0" borderId="5" xfId="0" applyFont="1" applyBorder="1" applyAlignment="1">
      <alignment wrapText="1"/>
    </xf>
    <xf numFmtId="0" fontId="2" fillId="0" borderId="5" xfId="0" applyFont="1" applyBorder="1" applyAlignment="1">
      <alignment wrapText="1"/>
    </xf>
    <xf numFmtId="0" fontId="11" fillId="0" borderId="23" xfId="0" applyFont="1" applyBorder="1" applyAlignment="1">
      <alignment wrapText="1"/>
    </xf>
    <xf numFmtId="164" fontId="0" fillId="0" borderId="6" xfId="0" applyNumberFormat="1" applyBorder="1" applyAlignment="1">
      <alignment horizontal="center"/>
    </xf>
    <xf numFmtId="164" fontId="0" fillId="0" borderId="29" xfId="0" applyNumberFormat="1" applyBorder="1" applyAlignment="1">
      <alignment horizontal="center"/>
    </xf>
    <xf numFmtId="0" fontId="0" fillId="0" borderId="0" xfId="0" applyAlignment="1">
      <alignment horizontal="center" wrapText="1"/>
    </xf>
    <xf numFmtId="0" fontId="11" fillId="0" borderId="0" xfId="0" applyFont="1"/>
    <xf numFmtId="0" fontId="0" fillId="0" borderId="55" xfId="0" applyBorder="1"/>
    <xf numFmtId="0" fontId="0" fillId="0" borderId="0" xfId="0" applyAlignment="1">
      <alignment horizontal="center" vertical="center" wrapText="1"/>
    </xf>
    <xf numFmtId="0" fontId="9" fillId="0" borderId="0" xfId="0" applyFont="1" applyAlignment="1">
      <alignment horizontal="center" vertical="center"/>
    </xf>
    <xf numFmtId="0" fontId="0" fillId="0" borderId="0" xfId="0" applyAlignment="1">
      <alignment horizontal="center" vertical="center"/>
    </xf>
    <xf numFmtId="164" fontId="36" fillId="16" borderId="1" xfId="0" applyNumberFormat="1" applyFont="1" applyFill="1" applyBorder="1" applyAlignment="1">
      <alignment horizontal="center" vertical="center"/>
    </xf>
    <xf numFmtId="0" fontId="13" fillId="16" borderId="21" xfId="0" applyFont="1" applyFill="1" applyBorder="1" applyAlignment="1">
      <alignment horizontal="center" vertical="center" wrapText="1"/>
    </xf>
    <xf numFmtId="0" fontId="13" fillId="16" borderId="28" xfId="0" applyFont="1" applyFill="1" applyBorder="1" applyAlignment="1">
      <alignment horizontal="center" vertical="center" wrapText="1"/>
    </xf>
    <xf numFmtId="0" fontId="13" fillId="16" borderId="49" xfId="0" applyFont="1" applyFill="1" applyBorder="1" applyAlignment="1">
      <alignment horizontal="center" vertical="center" wrapText="1"/>
    </xf>
    <xf numFmtId="0" fontId="10" fillId="16" borderId="24" xfId="0" applyFont="1" applyFill="1" applyBorder="1" applyAlignment="1">
      <alignment horizontal="center" vertical="center" wrapText="1"/>
    </xf>
    <xf numFmtId="0" fontId="10" fillId="16" borderId="2" xfId="0" applyFont="1" applyFill="1" applyBorder="1" applyAlignment="1">
      <alignment horizontal="center" vertical="center" wrapText="1"/>
    </xf>
    <xf numFmtId="0" fontId="10" fillId="16" borderId="2" xfId="0" applyFont="1" applyFill="1" applyBorder="1" applyAlignment="1">
      <alignment horizontal="center" vertical="center"/>
    </xf>
    <xf numFmtId="0" fontId="10" fillId="16" borderId="3" xfId="0" applyFont="1" applyFill="1" applyBorder="1" applyAlignment="1">
      <alignment horizontal="center" vertical="center" wrapText="1"/>
    </xf>
    <xf numFmtId="164" fontId="0" fillId="16" borderId="1" xfId="0" applyNumberFormat="1" applyFill="1" applyBorder="1" applyAlignment="1">
      <alignment horizontal="center"/>
    </xf>
    <xf numFmtId="164" fontId="0" fillId="16" borderId="14" xfId="0" applyNumberFormat="1" applyFill="1" applyBorder="1" applyAlignment="1">
      <alignment horizontal="center"/>
    </xf>
    <xf numFmtId="0" fontId="0" fillId="16" borderId="28" xfId="0" applyFill="1" applyBorder="1" applyAlignment="1">
      <alignment horizontal="right"/>
    </xf>
    <xf numFmtId="164" fontId="0" fillId="16" borderId="28" xfId="0" applyNumberFormat="1" applyFill="1" applyBorder="1"/>
    <xf numFmtId="0" fontId="10" fillId="16" borderId="33" xfId="0" applyFont="1" applyFill="1" applyBorder="1" applyAlignment="1">
      <alignment horizontal="center" vertical="center"/>
    </xf>
    <xf numFmtId="0" fontId="10" fillId="16" borderId="38" xfId="0" applyFont="1" applyFill="1" applyBorder="1" applyAlignment="1">
      <alignment horizontal="center" vertical="center"/>
    </xf>
    <xf numFmtId="0" fontId="10" fillId="16" borderId="39" xfId="0" applyFont="1" applyFill="1" applyBorder="1" applyAlignment="1">
      <alignment horizontal="center" vertical="center"/>
    </xf>
    <xf numFmtId="164" fontId="0" fillId="16" borderId="34" xfId="0" applyNumberFormat="1" applyFill="1" applyBorder="1" applyAlignment="1">
      <alignment horizontal="center"/>
    </xf>
    <xf numFmtId="164" fontId="0" fillId="16" borderId="35" xfId="0" applyNumberFormat="1" applyFill="1" applyBorder="1" applyAlignment="1">
      <alignment horizontal="center"/>
    </xf>
    <xf numFmtId="164" fontId="0" fillId="16" borderId="28" xfId="0" applyNumberFormat="1" applyFill="1" applyBorder="1" applyAlignment="1">
      <alignment horizontal="center"/>
    </xf>
    <xf numFmtId="0" fontId="13" fillId="16" borderId="24" xfId="0" applyFont="1" applyFill="1" applyBorder="1" applyAlignment="1">
      <alignment horizontal="center" vertical="center" wrapText="1"/>
    </xf>
    <xf numFmtId="0" fontId="13" fillId="16" borderId="28" xfId="0" applyFont="1" applyFill="1" applyBorder="1" applyAlignment="1">
      <alignment horizontal="center" vertical="center"/>
    </xf>
    <xf numFmtId="0" fontId="10" fillId="16" borderId="28" xfId="0" applyFont="1" applyFill="1" applyBorder="1" applyAlignment="1">
      <alignment horizontal="center" vertical="center"/>
    </xf>
    <xf numFmtId="0" fontId="10" fillId="16" borderId="49" xfId="0" applyFont="1" applyFill="1" applyBorder="1" applyAlignment="1">
      <alignment horizontal="center" vertical="center"/>
    </xf>
    <xf numFmtId="0" fontId="10" fillId="16" borderId="50" xfId="0" applyFont="1" applyFill="1" applyBorder="1" applyAlignment="1">
      <alignment horizontal="center" vertical="center"/>
    </xf>
    <xf numFmtId="164" fontId="0" fillId="16" borderId="57" xfId="0" applyNumberFormat="1" applyFill="1" applyBorder="1" applyAlignment="1">
      <alignment horizontal="center"/>
    </xf>
    <xf numFmtId="164" fontId="0" fillId="16" borderId="46" xfId="0" applyNumberFormat="1" applyFill="1" applyBorder="1" applyAlignment="1">
      <alignment horizontal="center"/>
    </xf>
    <xf numFmtId="0" fontId="10" fillId="16" borderId="44" xfId="0" applyFont="1" applyFill="1" applyBorder="1" applyAlignment="1">
      <alignment horizontal="center" vertical="center" wrapText="1"/>
    </xf>
    <xf numFmtId="0" fontId="10" fillId="16" borderId="49" xfId="0" applyFont="1" applyFill="1" applyBorder="1" applyAlignment="1">
      <alignment horizontal="center" vertical="center" wrapText="1"/>
    </xf>
    <xf numFmtId="0" fontId="10" fillId="16" borderId="28" xfId="0" applyFont="1" applyFill="1" applyBorder="1" applyAlignment="1">
      <alignment horizontal="center" vertical="center" wrapText="1"/>
    </xf>
    <xf numFmtId="0" fontId="10" fillId="16" borderId="24" xfId="0" applyFont="1" applyFill="1" applyBorder="1" applyAlignment="1">
      <alignment horizontal="center" vertical="center"/>
    </xf>
    <xf numFmtId="0" fontId="10" fillId="16" borderId="44" xfId="0" applyFont="1" applyFill="1" applyBorder="1" applyAlignment="1">
      <alignment horizontal="center" vertical="center"/>
    </xf>
    <xf numFmtId="0" fontId="68" fillId="16" borderId="8" xfId="0" applyFont="1" applyFill="1" applyBorder="1" applyAlignment="1">
      <alignment horizontal="center" vertical="center"/>
    </xf>
    <xf numFmtId="164" fontId="36" fillId="16" borderId="9" xfId="0" applyNumberFormat="1" applyFont="1" applyFill="1" applyBorder="1" applyAlignment="1">
      <alignment horizontal="center" vertical="center"/>
    </xf>
    <xf numFmtId="164" fontId="36" fillId="16" borderId="10" xfId="0" applyNumberFormat="1" applyFont="1" applyFill="1" applyBorder="1" applyAlignment="1">
      <alignment horizontal="center" vertical="center"/>
    </xf>
    <xf numFmtId="0" fontId="68" fillId="16" borderId="11" xfId="0" applyFont="1" applyFill="1" applyBorder="1" applyAlignment="1">
      <alignment horizontal="center" vertical="center"/>
    </xf>
    <xf numFmtId="164" fontId="36" fillId="16" borderId="12" xfId="0" applyNumberFormat="1" applyFont="1" applyFill="1" applyBorder="1" applyAlignment="1">
      <alignment horizontal="center" vertical="center"/>
    </xf>
    <xf numFmtId="0" fontId="68" fillId="16" borderId="13" xfId="0" applyFont="1" applyFill="1" applyBorder="1" applyAlignment="1">
      <alignment horizontal="center" vertical="center"/>
    </xf>
    <xf numFmtId="164" fontId="36" fillId="16" borderId="14" xfId="0" applyNumberFormat="1" applyFont="1" applyFill="1" applyBorder="1" applyAlignment="1">
      <alignment horizontal="center" vertical="center"/>
    </xf>
    <xf numFmtId="164" fontId="36" fillId="16" borderId="15" xfId="0" applyNumberFormat="1" applyFont="1" applyFill="1" applyBorder="1" applyAlignment="1">
      <alignment horizontal="center" vertical="center"/>
    </xf>
    <xf numFmtId="0" fontId="5" fillId="15" borderId="16" xfId="0" applyFont="1" applyFill="1" applyBorder="1" applyAlignment="1">
      <alignment horizontal="left" vertical="top"/>
    </xf>
    <xf numFmtId="0" fontId="7" fillId="15" borderId="17" xfId="0" applyFont="1" applyFill="1" applyBorder="1" applyAlignment="1">
      <alignment horizontal="center"/>
    </xf>
    <xf numFmtId="0" fontId="8" fillId="15" borderId="17" xfId="0" applyFont="1" applyFill="1" applyBorder="1"/>
    <xf numFmtId="0" fontId="13" fillId="15" borderId="17" xfId="0" applyFont="1" applyFill="1" applyBorder="1"/>
    <xf numFmtId="0" fontId="8" fillId="15" borderId="18" xfId="0" applyFont="1" applyFill="1" applyBorder="1"/>
    <xf numFmtId="0" fontId="8" fillId="15" borderId="0" xfId="0" applyFont="1" applyFill="1" applyAlignment="1">
      <alignment horizontal="left"/>
    </xf>
    <xf numFmtId="0" fontId="0" fillId="15" borderId="0" xfId="0" applyFill="1"/>
    <xf numFmtId="0" fontId="10" fillId="15" borderId="0" xfId="0" applyFont="1" applyFill="1" applyAlignment="1">
      <alignment horizontal="left"/>
    </xf>
    <xf numFmtId="0" fontId="10" fillId="15" borderId="0" xfId="0" applyFont="1" applyFill="1"/>
    <xf numFmtId="0" fontId="10" fillId="15" borderId="7" xfId="0" applyFont="1" applyFill="1" applyBorder="1"/>
    <xf numFmtId="0" fontId="9" fillId="15" borderId="0" xfId="0" applyFont="1" applyFill="1" applyAlignment="1">
      <alignment horizontal="left"/>
    </xf>
    <xf numFmtId="0" fontId="10" fillId="15" borderId="18" xfId="0" applyFont="1" applyFill="1" applyBorder="1" applyAlignment="1">
      <alignment horizontal="right"/>
    </xf>
    <xf numFmtId="0" fontId="13" fillId="15" borderId="0" xfId="0" applyFont="1" applyFill="1"/>
    <xf numFmtId="0" fontId="0" fillId="15" borderId="48" xfId="0" applyFill="1" applyBorder="1"/>
    <xf numFmtId="0" fontId="10" fillId="15" borderId="19" xfId="0" applyFont="1" applyFill="1" applyBorder="1" applyAlignment="1">
      <alignment horizontal="right"/>
    </xf>
    <xf numFmtId="0" fontId="10" fillId="15" borderId="20" xfId="0" applyFont="1" applyFill="1" applyBorder="1" applyAlignment="1">
      <alignment horizontal="left"/>
    </xf>
    <xf numFmtId="0" fontId="0" fillId="15" borderId="20" xfId="0" applyFill="1" applyBorder="1"/>
    <xf numFmtId="0" fontId="13" fillId="15" borderId="20" xfId="0" applyFont="1" applyFill="1" applyBorder="1"/>
    <xf numFmtId="0" fontId="0" fillId="15" borderId="37" xfId="0" applyFill="1" applyBorder="1"/>
    <xf numFmtId="0" fontId="0" fillId="0" borderId="1" xfId="0" applyFill="1" applyBorder="1"/>
    <xf numFmtId="0" fontId="0" fillId="0" borderId="1" xfId="0" applyFill="1" applyBorder="1" applyAlignment="1">
      <alignment wrapText="1"/>
    </xf>
    <xf numFmtId="0" fontId="8" fillId="0" borderId="1" xfId="0" applyFont="1" applyFill="1" applyBorder="1" applyAlignment="1">
      <alignment horizontal="left"/>
    </xf>
    <xf numFmtId="0" fontId="10" fillId="0" borderId="1" xfId="0" applyFont="1" applyFill="1" applyBorder="1" applyAlignment="1">
      <alignment horizontal="left"/>
    </xf>
    <xf numFmtId="0" fontId="6" fillId="15" borderId="17" xfId="0" applyFont="1" applyFill="1" applyBorder="1" applyAlignment="1">
      <alignment horizontal="center"/>
    </xf>
    <xf numFmtId="0" fontId="67" fillId="15" borderId="0" xfId="0" applyFont="1" applyFill="1" applyAlignment="1">
      <alignment horizontal="left"/>
    </xf>
    <xf numFmtId="0" fontId="67" fillId="15" borderId="48" xfId="0" applyFont="1" applyFill="1" applyBorder="1" applyAlignment="1">
      <alignment horizontal="left"/>
    </xf>
    <xf numFmtId="0" fontId="0" fillId="12" borderId="0" xfId="0" applyFill="1" applyAlignment="1">
      <alignment wrapText="1"/>
    </xf>
    <xf numFmtId="0" fontId="36" fillId="0" borderId="1" xfId="0" applyFont="1" applyBorder="1" applyAlignment="1">
      <alignment horizontal="center" vertical="center"/>
    </xf>
    <xf numFmtId="0" fontId="10" fillId="16" borderId="2" xfId="0" applyFont="1" applyFill="1" applyBorder="1" applyAlignment="1">
      <alignment horizontal="center" vertical="center" wrapText="1"/>
    </xf>
    <xf numFmtId="0" fontId="36" fillId="0" borderId="1" xfId="0" applyFont="1" applyBorder="1" applyAlignment="1">
      <alignment horizontal="center" vertical="center"/>
    </xf>
    <xf numFmtId="0" fontId="69" fillId="12" borderId="0" xfId="0" applyFont="1" applyFill="1" applyAlignment="1">
      <alignment horizontal="center" vertical="center"/>
    </xf>
    <xf numFmtId="0" fontId="9" fillId="16" borderId="28" xfId="0" applyFont="1" applyFill="1" applyBorder="1" applyAlignment="1">
      <alignment vertical="center"/>
    </xf>
    <xf numFmtId="0" fontId="13" fillId="12" borderId="0" xfId="0" applyFont="1" applyFill="1" applyAlignment="1">
      <alignment horizontal="center" wrapText="1"/>
    </xf>
    <xf numFmtId="9" fontId="36" fillId="0" borderId="1" xfId="1" applyNumberFormat="1" applyFont="1" applyBorder="1" applyAlignment="1">
      <alignment horizontal="center" vertical="center"/>
    </xf>
    <xf numFmtId="0" fontId="69" fillId="12" borderId="0" xfId="0" applyFont="1" applyFill="1" applyAlignment="1">
      <alignment vertical="center"/>
    </xf>
    <xf numFmtId="0" fontId="10" fillId="17" borderId="3" xfId="0" applyFont="1" applyFill="1" applyBorder="1" applyAlignment="1">
      <alignment horizontal="center" vertical="center" wrapText="1"/>
    </xf>
    <xf numFmtId="0" fontId="36" fillId="12" borderId="0" xfId="0" applyFont="1" applyFill="1" applyAlignment="1">
      <alignment vertical="center"/>
    </xf>
    <xf numFmtId="1" fontId="0" fillId="0" borderId="1" xfId="0" applyNumberFormat="1" applyBorder="1" applyAlignment="1">
      <alignment horizontal="center"/>
    </xf>
    <xf numFmtId="1" fontId="0" fillId="0" borderId="14" xfId="0" applyNumberFormat="1" applyBorder="1" applyAlignment="1">
      <alignment horizontal="center"/>
    </xf>
    <xf numFmtId="164" fontId="70" fillId="12" borderId="0" xfId="0" applyNumberFormat="1" applyFont="1" applyFill="1" applyAlignment="1">
      <alignment vertical="center"/>
    </xf>
    <xf numFmtId="164" fontId="0" fillId="12" borderId="0" xfId="0" applyNumberFormat="1" applyFill="1" applyBorder="1" applyAlignment="1">
      <alignment horizontal="center"/>
    </xf>
    <xf numFmtId="164" fontId="0" fillId="16" borderId="21" xfId="0" applyNumberFormat="1" applyFill="1" applyBorder="1"/>
    <xf numFmtId="0" fontId="0" fillId="0" borderId="55" xfId="0" applyFill="1" applyBorder="1"/>
    <xf numFmtId="0" fontId="0" fillId="0" borderId="40" xfId="0" applyFill="1" applyBorder="1"/>
    <xf numFmtId="0" fontId="14" fillId="0" borderId="40" xfId="0" applyFont="1" applyFill="1" applyBorder="1" applyAlignment="1">
      <alignment wrapText="1"/>
    </xf>
    <xf numFmtId="164" fontId="36" fillId="17" borderId="3" xfId="0" applyNumberFormat="1" applyFont="1" applyFill="1" applyBorder="1" applyAlignment="1">
      <alignment horizontal="center" vertical="center"/>
    </xf>
    <xf numFmtId="0" fontId="68" fillId="16" borderId="60" xfId="0" applyFont="1" applyFill="1" applyBorder="1" applyAlignment="1">
      <alignment horizontal="center" vertical="center"/>
    </xf>
    <xf numFmtId="0" fontId="36" fillId="12" borderId="0" xfId="0" applyFont="1" applyFill="1" applyAlignment="1">
      <alignment vertical="center"/>
    </xf>
    <xf numFmtId="164" fontId="36" fillId="19" borderId="64" xfId="0" applyNumberFormat="1" applyFont="1" applyFill="1" applyBorder="1" applyAlignment="1">
      <alignment horizontal="center" vertical="center"/>
    </xf>
    <xf numFmtId="164" fontId="36" fillId="19" borderId="24" xfId="0" applyNumberFormat="1" applyFont="1" applyFill="1" applyBorder="1" applyAlignment="1">
      <alignment horizontal="center" vertical="center"/>
    </xf>
    <xf numFmtId="49" fontId="12" fillId="0" borderId="5" xfId="0" applyNumberFormat="1" applyFont="1" applyBorder="1" applyAlignment="1">
      <alignment wrapText="1"/>
    </xf>
    <xf numFmtId="49" fontId="12" fillId="0" borderId="40" xfId="0" applyNumberFormat="1" applyFont="1" applyBorder="1" applyAlignment="1">
      <alignment wrapText="1"/>
    </xf>
    <xf numFmtId="172" fontId="0" fillId="0" borderId="0" xfId="0" applyNumberFormat="1"/>
    <xf numFmtId="0" fontId="36" fillId="12" borderId="0" xfId="0" applyFont="1" applyFill="1" applyAlignment="1">
      <alignment horizontal="left" vertical="center" wrapText="1"/>
    </xf>
    <xf numFmtId="0" fontId="36" fillId="12" borderId="0" xfId="0" applyFont="1" applyFill="1" applyAlignment="1">
      <alignment vertical="center" wrapText="1"/>
    </xf>
    <xf numFmtId="0" fontId="36" fillId="12" borderId="0" xfId="0" applyFont="1" applyFill="1" applyAlignment="1">
      <alignment vertical="center"/>
    </xf>
    <xf numFmtId="0" fontId="34" fillId="0" borderId="4" xfId="0" applyFont="1" applyBorder="1" applyAlignment="1">
      <alignment wrapText="1"/>
    </xf>
    <xf numFmtId="0" fontId="34" fillId="0" borderId="5" xfId="0" applyFont="1" applyBorder="1" applyAlignment="1">
      <alignment wrapText="1"/>
    </xf>
    <xf numFmtId="0" fontId="34" fillId="0" borderId="6" xfId="0" applyFont="1" applyBorder="1" applyAlignment="1">
      <alignment wrapText="1"/>
    </xf>
    <xf numFmtId="0" fontId="5" fillId="15" borderId="17" xfId="0" applyFont="1" applyFill="1" applyBorder="1" applyAlignment="1">
      <alignment horizontal="left" vertical="top"/>
    </xf>
    <xf numFmtId="0" fontId="8" fillId="15" borderId="0" xfId="0" applyFont="1" applyFill="1" applyBorder="1"/>
    <xf numFmtId="0" fontId="10" fillId="15" borderId="0" xfId="0" applyFont="1" applyFill="1" applyBorder="1" applyAlignment="1">
      <alignment horizontal="right"/>
    </xf>
    <xf numFmtId="0" fontId="10" fillId="15" borderId="20" xfId="0" applyFont="1" applyFill="1" applyBorder="1" applyAlignment="1">
      <alignment horizontal="right"/>
    </xf>
    <xf numFmtId="44" fontId="36" fillId="12" borderId="0" xfId="1" applyFont="1" applyFill="1" applyBorder="1" applyAlignment="1">
      <alignment horizontal="center" vertical="center"/>
    </xf>
    <xf numFmtId="0" fontId="0" fillId="0" borderId="0" xfId="0" applyFill="1" applyBorder="1"/>
    <xf numFmtId="165" fontId="8" fillId="18" borderId="18" xfId="0" applyNumberFormat="1" applyFont="1" applyFill="1" applyBorder="1" applyAlignment="1">
      <alignment horizontal="center"/>
    </xf>
    <xf numFmtId="0" fontId="9" fillId="18" borderId="18" xfId="0" applyFont="1" applyFill="1" applyBorder="1" applyAlignment="1">
      <alignment horizontal="left"/>
    </xf>
    <xf numFmtId="0" fontId="0" fillId="18" borderId="18" xfId="0" applyFill="1" applyBorder="1"/>
    <xf numFmtId="0" fontId="0" fillId="18" borderId="58" xfId="0" applyFill="1" applyBorder="1"/>
    <xf numFmtId="0" fontId="0" fillId="18" borderId="20" xfId="0" applyFill="1" applyBorder="1"/>
    <xf numFmtId="165" fontId="8" fillId="15" borderId="48" xfId="0" applyNumberFormat="1" applyFont="1" applyFill="1" applyBorder="1" applyAlignment="1">
      <alignment horizontal="center"/>
    </xf>
    <xf numFmtId="0" fontId="0" fillId="20" borderId="36" xfId="0" applyFill="1" applyBorder="1"/>
    <xf numFmtId="0" fontId="0" fillId="20" borderId="37" xfId="0" applyFill="1" applyBorder="1"/>
    <xf numFmtId="0" fontId="9" fillId="0" borderId="0" xfId="0" applyFont="1" applyFill="1" applyBorder="1" applyAlignment="1">
      <alignment vertical="center"/>
    </xf>
    <xf numFmtId="0" fontId="0" fillId="0" borderId="0" xfId="0" applyFill="1"/>
    <xf numFmtId="0" fontId="0" fillId="0" borderId="0" xfId="0" applyFill="1" applyAlignment="1">
      <alignment horizontal="center"/>
    </xf>
    <xf numFmtId="164" fontId="0" fillId="0" borderId="0" xfId="0" applyNumberFormat="1" applyFill="1"/>
    <xf numFmtId="0" fontId="0" fillId="0" borderId="0" xfId="0" applyFill="1" applyBorder="1" applyAlignment="1">
      <alignment horizontal="center"/>
    </xf>
    <xf numFmtId="164" fontId="0" fillId="0" borderId="0" xfId="0" applyNumberFormat="1" applyFill="1" applyBorder="1"/>
    <xf numFmtId="0" fontId="0" fillId="20" borderId="17" xfId="0" applyFill="1" applyBorder="1"/>
    <xf numFmtId="0" fontId="8" fillId="15" borderId="36" xfId="0" applyFont="1" applyFill="1" applyBorder="1"/>
    <xf numFmtId="0" fontId="7" fillId="18" borderId="0" xfId="0" applyFont="1" applyFill="1" applyBorder="1" applyAlignment="1">
      <alignment horizontal="center"/>
    </xf>
    <xf numFmtId="0" fontId="9" fillId="18" borderId="0" xfId="0" applyFont="1" applyFill="1" applyBorder="1" applyAlignment="1">
      <alignment horizontal="left"/>
    </xf>
    <xf numFmtId="0" fontId="0" fillId="18" borderId="0" xfId="0" applyFill="1" applyBorder="1"/>
    <xf numFmtId="0" fontId="7" fillId="18" borderId="18" xfId="0" applyFont="1" applyFill="1" applyBorder="1" applyAlignment="1">
      <alignment horizontal="center"/>
    </xf>
    <xf numFmtId="0" fontId="67" fillId="15" borderId="20" xfId="0" applyFont="1" applyFill="1" applyBorder="1" applyAlignment="1">
      <alignment vertical="center"/>
    </xf>
    <xf numFmtId="0" fontId="0" fillId="15" borderId="17" xfId="0" applyFill="1" applyBorder="1"/>
    <xf numFmtId="0" fontId="67" fillId="15" borderId="17" xfId="0" applyFont="1" applyFill="1" applyBorder="1" applyAlignment="1">
      <alignment vertical="center"/>
    </xf>
    <xf numFmtId="0" fontId="0" fillId="15" borderId="36" xfId="0" applyFill="1" applyBorder="1"/>
    <xf numFmtId="0" fontId="67" fillId="20" borderId="17" xfId="0" applyFont="1" applyFill="1" applyBorder="1" applyAlignment="1">
      <alignment vertical="center"/>
    </xf>
    <xf numFmtId="0" fontId="0" fillId="20" borderId="20" xfId="0" applyFill="1" applyBorder="1"/>
    <xf numFmtId="0" fontId="67" fillId="20" borderId="20" xfId="0" applyFont="1" applyFill="1" applyBorder="1" applyAlignment="1">
      <alignment vertical="center"/>
    </xf>
    <xf numFmtId="0" fontId="7" fillId="18" borderId="58" xfId="0" applyFont="1" applyFill="1" applyBorder="1" applyAlignment="1">
      <alignment horizontal="center"/>
    </xf>
    <xf numFmtId="0" fontId="9" fillId="18" borderId="58" xfId="0" applyFont="1" applyFill="1" applyBorder="1" applyAlignment="1">
      <alignment horizontal="left"/>
    </xf>
    <xf numFmtId="0" fontId="9" fillId="0" borderId="0" xfId="0" applyFont="1" applyFill="1" applyAlignment="1">
      <alignment vertical="center"/>
    </xf>
    <xf numFmtId="0" fontId="14" fillId="0" borderId="0" xfId="0" applyFont="1" applyFill="1"/>
    <xf numFmtId="164" fontId="0" fillId="0" borderId="0" xfId="0" applyNumberFormat="1" applyFill="1" applyBorder="1" applyAlignment="1">
      <alignment horizontal="center"/>
    </xf>
    <xf numFmtId="0" fontId="10" fillId="16" borderId="2" xfId="0" applyFont="1" applyFill="1" applyBorder="1" applyAlignment="1">
      <alignment horizontal="center" vertical="center" wrapText="1"/>
    </xf>
    <xf numFmtId="9" fontId="9" fillId="0" borderId="1" xfId="1" applyNumberFormat="1" applyFont="1" applyBorder="1" applyAlignment="1">
      <alignment horizontal="center" vertical="center"/>
    </xf>
    <xf numFmtId="0" fontId="42" fillId="16" borderId="1" xfId="0" applyFont="1" applyFill="1" applyBorder="1" applyAlignment="1">
      <alignment horizontal="center" vertical="center"/>
    </xf>
    <xf numFmtId="0" fontId="42" fillId="16" borderId="1" xfId="0" applyFont="1" applyFill="1" applyBorder="1" applyAlignment="1">
      <alignment horizontal="center" vertical="center" wrapText="1"/>
    </xf>
    <xf numFmtId="0" fontId="9" fillId="12" borderId="0" xfId="0" applyFont="1" applyFill="1" applyAlignment="1">
      <alignment vertical="center"/>
    </xf>
    <xf numFmtId="0" fontId="10" fillId="16" borderId="2" xfId="0" applyFont="1" applyFill="1" applyBorder="1" applyAlignment="1">
      <alignment horizontal="center" vertical="center" wrapText="1"/>
    </xf>
    <xf numFmtId="0" fontId="29" fillId="0" borderId="30" xfId="0" applyFont="1" applyBorder="1" applyAlignment="1">
      <alignment horizontal="center"/>
    </xf>
    <xf numFmtId="0" fontId="29" fillId="0" borderId="31" xfId="0" applyFont="1" applyBorder="1"/>
    <xf numFmtId="0" fontId="29" fillId="0" borderId="32" xfId="0" applyFont="1" applyBorder="1"/>
    <xf numFmtId="0" fontId="29" fillId="0" borderId="33" xfId="0" applyFont="1" applyBorder="1"/>
    <xf numFmtId="0" fontId="29" fillId="0" borderId="34" xfId="0" applyFont="1" applyBorder="1" applyAlignment="1">
      <alignment wrapText="1"/>
    </xf>
    <xf numFmtId="0" fontId="1" fillId="0" borderId="34" xfId="0" applyFont="1" applyBorder="1" applyAlignment="1">
      <alignment wrapText="1"/>
    </xf>
    <xf numFmtId="0" fontId="29" fillId="0" borderId="35" xfId="0" applyFont="1" applyBorder="1" applyAlignment="1">
      <alignment wrapText="1"/>
    </xf>
    <xf numFmtId="49" fontId="29" fillId="0" borderId="30" xfId="0" applyNumberFormat="1" applyFont="1" applyBorder="1" applyAlignment="1">
      <alignment horizontal="center"/>
    </xf>
    <xf numFmtId="49" fontId="29" fillId="0" borderId="33" xfId="0" applyNumberFormat="1" applyFont="1" applyBorder="1" applyAlignment="1">
      <alignment horizontal="center"/>
    </xf>
    <xf numFmtId="49" fontId="29" fillId="0" borderId="33" xfId="0" applyNumberFormat="1" applyFont="1" applyBorder="1"/>
    <xf numFmtId="49" fontId="29" fillId="0" borderId="39" xfId="0" applyNumberFormat="1" applyFont="1" applyBorder="1"/>
    <xf numFmtId="49" fontId="29" fillId="0" borderId="38" xfId="0" applyNumberFormat="1" applyFont="1" applyBorder="1"/>
    <xf numFmtId="49" fontId="29" fillId="0" borderId="31" xfId="0" applyNumberFormat="1" applyFont="1" applyBorder="1"/>
    <xf numFmtId="49" fontId="29" fillId="0" borderId="34" xfId="0" applyNumberFormat="1" applyFont="1" applyBorder="1" applyAlignment="1">
      <alignment horizontal="center"/>
    </xf>
    <xf numFmtId="49" fontId="29" fillId="0" borderId="34" xfId="0" applyNumberFormat="1" applyFont="1" applyBorder="1"/>
    <xf numFmtId="49" fontId="29" fillId="0" borderId="40" xfId="0" applyNumberFormat="1" applyFont="1" applyBorder="1" applyAlignment="1">
      <alignment wrapText="1"/>
    </xf>
    <xf numFmtId="49" fontId="29" fillId="0" borderId="5" xfId="0" applyNumberFormat="1" applyFont="1" applyBorder="1" applyAlignment="1">
      <alignment wrapText="1"/>
    </xf>
    <xf numFmtId="49" fontId="1" fillId="0" borderId="40" xfId="0" applyNumberFormat="1" applyFont="1" applyBorder="1" applyAlignment="1">
      <alignment wrapText="1"/>
    </xf>
    <xf numFmtId="49" fontId="1" fillId="0" borderId="5" xfId="0" applyNumberFormat="1" applyFont="1" applyBorder="1" applyAlignment="1">
      <alignment wrapText="1"/>
    </xf>
    <xf numFmtId="49" fontId="29" fillId="0" borderId="32" xfId="0" applyNumberFormat="1" applyFont="1" applyBorder="1"/>
    <xf numFmtId="49" fontId="29" fillId="0" borderId="35" xfId="0" applyNumberFormat="1" applyFont="1" applyBorder="1" applyAlignment="1">
      <alignment horizontal="center"/>
    </xf>
    <xf numFmtId="49" fontId="29" fillId="0" borderId="35" xfId="0" applyNumberFormat="1" applyFont="1" applyBorder="1"/>
    <xf numFmtId="49" fontId="29" fillId="0" borderId="41" xfId="0" applyNumberFormat="1" applyFont="1" applyBorder="1" applyAlignment="1">
      <alignment wrapText="1"/>
    </xf>
    <xf numFmtId="49" fontId="29" fillId="0" borderId="23" xfId="0" applyNumberFormat="1" applyFont="1" applyBorder="1" applyAlignment="1">
      <alignment wrapText="1"/>
    </xf>
    <xf numFmtId="0" fontId="29" fillId="0" borderId="30" xfId="0" applyFont="1" applyBorder="1"/>
    <xf numFmtId="0" fontId="29" fillId="0" borderId="39" xfId="0" applyFont="1" applyBorder="1"/>
    <xf numFmtId="0" fontId="29" fillId="0" borderId="38" xfId="0" applyFont="1" applyBorder="1"/>
    <xf numFmtId="0" fontId="29" fillId="0" borderId="34" xfId="0" applyFont="1" applyBorder="1"/>
    <xf numFmtId="164" fontId="29" fillId="0" borderId="6" xfId="0" applyNumberFormat="1" applyFont="1" applyBorder="1" applyAlignment="1">
      <alignment horizontal="center"/>
    </xf>
    <xf numFmtId="0" fontId="29" fillId="0" borderId="40" xfId="0" applyFont="1" applyBorder="1" applyAlignment="1">
      <alignment wrapText="1"/>
    </xf>
    <xf numFmtId="0" fontId="29" fillId="0" borderId="5" xfId="0" applyFont="1" applyBorder="1" applyAlignment="1">
      <alignment wrapText="1"/>
    </xf>
    <xf numFmtId="0" fontId="1" fillId="0" borderId="40" xfId="0" applyFont="1" applyBorder="1" applyAlignment="1">
      <alignment wrapText="1"/>
    </xf>
    <xf numFmtId="0" fontId="1" fillId="0" borderId="5" xfId="0" applyFont="1" applyBorder="1" applyAlignment="1">
      <alignment wrapText="1"/>
    </xf>
    <xf numFmtId="0" fontId="29" fillId="0" borderId="35" xfId="0" applyFont="1" applyBorder="1"/>
    <xf numFmtId="0" fontId="29" fillId="0" borderId="41" xfId="0" applyFont="1" applyBorder="1" applyAlignment="1">
      <alignment wrapText="1"/>
    </xf>
    <xf numFmtId="0" fontId="29" fillId="0" borderId="23" xfId="0" applyFont="1" applyBorder="1" applyAlignment="1">
      <alignment wrapText="1"/>
    </xf>
    <xf numFmtId="164" fontId="29" fillId="0" borderId="29" xfId="0" applyNumberFormat="1" applyFont="1" applyBorder="1" applyAlignment="1">
      <alignment horizontal="center"/>
    </xf>
    <xf numFmtId="0" fontId="11" fillId="0" borderId="39" xfId="0" applyFont="1" applyBorder="1"/>
    <xf numFmtId="0" fontId="11" fillId="0" borderId="38" xfId="0" applyFont="1" applyBorder="1"/>
    <xf numFmtId="172" fontId="36" fillId="0" borderId="1" xfId="0" applyNumberFormat="1" applyFont="1" applyBorder="1" applyAlignment="1">
      <alignment vertical="center"/>
    </xf>
    <xf numFmtId="172" fontId="0" fillId="0" borderId="1" xfId="0" applyNumberFormat="1" applyBorder="1"/>
    <xf numFmtId="0" fontId="36" fillId="12" borderId="0" xfId="0" applyFont="1" applyFill="1" applyAlignment="1">
      <alignment vertical="center"/>
    </xf>
    <xf numFmtId="0" fontId="10" fillId="21" borderId="2" xfId="0" applyFont="1" applyFill="1" applyBorder="1" applyAlignment="1">
      <alignment horizontal="center" vertical="center" wrapText="1"/>
    </xf>
    <xf numFmtId="164" fontId="36" fillId="21" borderId="9" xfId="0" applyNumberFormat="1" applyFont="1" applyFill="1" applyBorder="1" applyAlignment="1">
      <alignment horizontal="center" vertical="center"/>
    </xf>
    <xf numFmtId="0" fontId="34" fillId="0" borderId="5" xfId="0" applyFont="1" applyBorder="1" applyAlignment="1">
      <alignment wrapText="1"/>
    </xf>
    <xf numFmtId="164" fontId="9" fillId="21" borderId="9" xfId="0" applyNumberFormat="1" applyFont="1" applyFill="1" applyBorder="1" applyAlignment="1">
      <alignment horizontal="center" vertical="center"/>
    </xf>
    <xf numFmtId="164" fontId="0" fillId="18" borderId="0" xfId="0" applyNumberFormat="1" applyFill="1" applyBorder="1" applyAlignment="1">
      <alignment horizontal="center"/>
    </xf>
    <xf numFmtId="164" fontId="0" fillId="0" borderId="41" xfId="0" applyNumberFormat="1" applyFill="1" applyBorder="1"/>
    <xf numFmtId="0" fontId="71" fillId="12" borderId="0" xfId="0" applyFont="1" applyFill="1" applyAlignment="1">
      <alignment vertical="center"/>
    </xf>
    <xf numFmtId="0" fontId="0" fillId="12" borderId="0" xfId="0" applyFill="1" applyBorder="1" applyAlignment="1">
      <alignment horizontal="right"/>
    </xf>
    <xf numFmtId="0" fontId="0" fillId="12" borderId="65" xfId="0" applyFill="1" applyBorder="1" applyAlignment="1">
      <alignment horizontal="right"/>
    </xf>
    <xf numFmtId="164" fontId="0" fillId="0" borderId="63" xfId="0" applyNumberFormat="1" applyBorder="1"/>
    <xf numFmtId="164" fontId="0" fillId="0" borderId="57" xfId="0" applyNumberFormat="1" applyBorder="1"/>
    <xf numFmtId="164" fontId="0" fillId="0" borderId="5" xfId="0" applyNumberFormat="1" applyBorder="1"/>
    <xf numFmtId="164" fontId="0" fillId="0" borderId="34" xfId="0" applyNumberFormat="1" applyBorder="1"/>
    <xf numFmtId="164" fontId="0" fillId="0" borderId="34" xfId="0" applyNumberFormat="1" applyBorder="1" applyAlignment="1">
      <alignment horizontal="center"/>
    </xf>
    <xf numFmtId="164" fontId="0" fillId="0" borderId="23" xfId="0" applyNumberFormat="1" applyBorder="1"/>
    <xf numFmtId="164" fontId="0" fillId="0" borderId="35" xfId="0" applyNumberFormat="1" applyBorder="1"/>
    <xf numFmtId="164" fontId="0" fillId="0" borderId="9" xfId="0" applyNumberFormat="1" applyBorder="1" applyAlignment="1">
      <alignment horizontal="center"/>
    </xf>
    <xf numFmtId="0" fontId="10" fillId="16" borderId="38" xfId="0" applyFont="1" applyFill="1" applyBorder="1" applyAlignment="1">
      <alignment horizontal="center" vertical="center" wrapText="1"/>
    </xf>
    <xf numFmtId="0" fontId="10" fillId="16" borderId="33" xfId="0" applyFont="1" applyFill="1" applyBorder="1" applyAlignment="1">
      <alignment horizontal="center" vertical="center" wrapText="1"/>
    </xf>
    <xf numFmtId="165" fontId="8" fillId="15" borderId="36" xfId="0" applyNumberFormat="1" applyFont="1" applyFill="1" applyBorder="1" applyAlignment="1">
      <alignment horizontal="center"/>
    </xf>
    <xf numFmtId="165" fontId="8" fillId="12" borderId="0" xfId="0" applyNumberFormat="1" applyFont="1" applyFill="1" applyBorder="1" applyAlignment="1">
      <alignment horizontal="center"/>
    </xf>
    <xf numFmtId="0" fontId="67" fillId="12" borderId="0" xfId="0" applyFont="1" applyFill="1" applyBorder="1" applyAlignment="1">
      <alignment horizontal="left"/>
    </xf>
    <xf numFmtId="0" fontId="0" fillId="12" borderId="0" xfId="0" applyFill="1" applyBorder="1"/>
    <xf numFmtId="164" fontId="0" fillId="0" borderId="46" xfId="0" applyNumberFormat="1" applyBorder="1"/>
    <xf numFmtId="164" fontId="0" fillId="0" borderId="25" xfId="0" applyNumberFormat="1" applyBorder="1" applyAlignment="1">
      <alignment horizontal="center"/>
    </xf>
    <xf numFmtId="164" fontId="12" fillId="0" borderId="1" xfId="0" applyNumberFormat="1" applyFont="1" applyBorder="1" applyAlignment="1">
      <alignment wrapText="1"/>
    </xf>
    <xf numFmtId="164" fontId="11" fillId="0" borderId="1" xfId="0" applyNumberFormat="1" applyFont="1" applyBorder="1" applyAlignment="1">
      <alignment wrapText="1"/>
    </xf>
    <xf numFmtId="164" fontId="2" fillId="0" borderId="1" xfId="0" applyNumberFormat="1" applyFont="1" applyBorder="1" applyAlignment="1">
      <alignment wrapText="1"/>
    </xf>
    <xf numFmtId="164" fontId="11" fillId="0" borderId="14" xfId="0" applyNumberFormat="1" applyFont="1" applyBorder="1" applyAlignment="1">
      <alignment wrapText="1"/>
    </xf>
    <xf numFmtId="164" fontId="29" fillId="0" borderId="46" xfId="0" applyNumberFormat="1" applyFont="1" applyBorder="1"/>
    <xf numFmtId="164" fontId="29" fillId="0" borderId="25" xfId="0" applyNumberFormat="1" applyFont="1" applyBorder="1" applyAlignment="1">
      <alignment horizontal="center"/>
    </xf>
    <xf numFmtId="164" fontId="29" fillId="0" borderId="1" xfId="0" applyNumberFormat="1" applyFont="1" applyBorder="1" applyAlignment="1">
      <alignment wrapText="1"/>
    </xf>
    <xf numFmtId="164" fontId="1" fillId="0" borderId="1" xfId="0" applyNumberFormat="1" applyFont="1" applyBorder="1" applyAlignment="1">
      <alignment wrapText="1"/>
    </xf>
    <xf numFmtId="164" fontId="29" fillId="0" borderId="14" xfId="0" applyNumberFormat="1" applyFont="1" applyBorder="1" applyAlignment="1">
      <alignment wrapText="1"/>
    </xf>
    <xf numFmtId="4" fontId="0" fillId="0" borderId="34" xfId="0" applyNumberFormat="1" applyBorder="1"/>
    <xf numFmtId="4" fontId="0" fillId="0" borderId="34" xfId="0" applyNumberFormat="1" applyBorder="1" applyAlignment="1">
      <alignment horizontal="center"/>
    </xf>
    <xf numFmtId="4" fontId="0" fillId="0" borderId="35" xfId="0" applyNumberFormat="1" applyBorder="1"/>
    <xf numFmtId="4" fontId="10" fillId="16" borderId="33" xfId="0" applyNumberFormat="1" applyFont="1" applyFill="1" applyBorder="1" applyAlignment="1">
      <alignment horizontal="center" vertical="center" wrapText="1"/>
    </xf>
    <xf numFmtId="0" fontId="34" fillId="18" borderId="0" xfId="0" applyFont="1" applyFill="1" applyBorder="1" applyAlignment="1">
      <alignment wrapText="1"/>
    </xf>
    <xf numFmtId="0" fontId="34" fillId="18" borderId="66" xfId="0" applyFont="1" applyFill="1" applyBorder="1" applyAlignment="1">
      <alignment wrapText="1"/>
    </xf>
    <xf numFmtId="164" fontId="11" fillId="0" borderId="46" xfId="0" applyNumberFormat="1" applyFont="1" applyBorder="1"/>
    <xf numFmtId="164" fontId="11" fillId="0" borderId="25" xfId="0" applyNumberFormat="1" applyFont="1" applyBorder="1" applyAlignment="1">
      <alignment horizontal="center"/>
    </xf>
    <xf numFmtId="4" fontId="0" fillId="0" borderId="5" xfId="0" applyNumberFormat="1" applyBorder="1"/>
    <xf numFmtId="4" fontId="0" fillId="0" borderId="5" xfId="0" applyNumberFormat="1" applyBorder="1" applyAlignment="1">
      <alignment horizontal="center"/>
    </xf>
    <xf numFmtId="4" fontId="0" fillId="0" borderId="23" xfId="0" applyNumberFormat="1" applyBorder="1"/>
    <xf numFmtId="4" fontId="0" fillId="0" borderId="9" xfId="0" applyNumberFormat="1" applyBorder="1" applyAlignment="1">
      <alignment horizontal="center"/>
    </xf>
    <xf numFmtId="4" fontId="0" fillId="0" borderId="1" xfId="0" applyNumberFormat="1" applyBorder="1" applyAlignment="1">
      <alignment horizontal="center"/>
    </xf>
    <xf numFmtId="4" fontId="0" fillId="0" borderId="14" xfId="0" applyNumberFormat="1" applyBorder="1" applyAlignment="1">
      <alignment horizontal="center"/>
    </xf>
    <xf numFmtId="164" fontId="0" fillId="0" borderId="5" xfId="0" applyNumberFormat="1" applyFill="1" applyBorder="1" applyAlignment="1">
      <alignment horizontal="center"/>
    </xf>
    <xf numFmtId="164" fontId="0" fillId="0" borderId="5" xfId="0" applyNumberFormat="1" applyFill="1" applyBorder="1"/>
    <xf numFmtId="164" fontId="0" fillId="0" borderId="23" xfId="0" applyNumberFormat="1" applyFill="1" applyBorder="1"/>
    <xf numFmtId="0" fontId="10" fillId="17" borderId="2" xfId="0" applyFont="1" applyFill="1" applyBorder="1" applyAlignment="1">
      <alignment horizontal="center" vertical="center" wrapText="1"/>
    </xf>
    <xf numFmtId="164" fontId="36" fillId="17" borderId="1" xfId="0" applyNumberFormat="1" applyFont="1" applyFill="1" applyBorder="1" applyAlignment="1">
      <alignment horizontal="center" vertical="center"/>
    </xf>
    <xf numFmtId="164" fontId="36" fillId="17" borderId="14" xfId="0" applyNumberFormat="1" applyFont="1" applyFill="1" applyBorder="1" applyAlignment="1">
      <alignment horizontal="center" vertical="center"/>
    </xf>
    <xf numFmtId="164" fontId="36" fillId="17" borderId="9" xfId="0" applyNumberFormat="1" applyFont="1" applyFill="1" applyBorder="1" applyAlignment="1">
      <alignment horizontal="center" vertical="center"/>
    </xf>
    <xf numFmtId="0" fontId="29" fillId="0" borderId="0" xfId="0" applyFont="1" applyAlignment="1">
      <alignment wrapText="1"/>
    </xf>
    <xf numFmtId="0" fontId="14" fillId="0" borderId="0" xfId="0" applyFont="1" applyAlignment="1">
      <alignment wrapText="1"/>
    </xf>
    <xf numFmtId="0" fontId="14" fillId="12" borderId="0" xfId="0" applyFont="1" applyFill="1" applyAlignment="1">
      <alignment wrapText="1"/>
    </xf>
    <xf numFmtId="0" fontId="0" fillId="0" borderId="0" xfId="0" applyAlignment="1">
      <alignment wrapText="1"/>
    </xf>
    <xf numFmtId="0" fontId="0" fillId="12" borderId="0" xfId="0" applyFill="1" applyAlignment="1">
      <alignment wrapText="1"/>
    </xf>
    <xf numFmtId="0" fontId="11" fillId="0" borderId="0" xfId="0" applyFont="1" applyAlignment="1">
      <alignment wrapText="1"/>
    </xf>
    <xf numFmtId="0" fontId="48" fillId="0" borderId="0" xfId="0" applyFont="1" applyAlignment="1">
      <alignment wrapText="1"/>
    </xf>
    <xf numFmtId="0" fontId="0" fillId="0" borderId="0" xfId="0" applyAlignment="1">
      <alignment horizontal="center"/>
    </xf>
    <xf numFmtId="0" fontId="58" fillId="0" borderId="8" xfId="0" applyFont="1" applyBorder="1" applyAlignment="1">
      <alignment horizontal="left"/>
    </xf>
    <xf numFmtId="0" fontId="57" fillId="0" borderId="9" xfId="0" applyFont="1" applyBorder="1" applyAlignment="1">
      <alignment horizontal="left"/>
    </xf>
    <xf numFmtId="0" fontId="57" fillId="0" borderId="10" xfId="0" applyFont="1" applyBorder="1" applyAlignment="1">
      <alignment horizontal="left"/>
    </xf>
    <xf numFmtId="0" fontId="30" fillId="5" borderId="0" xfId="0" applyFont="1" applyFill="1" applyAlignment="1">
      <alignment horizontal="center" wrapText="1"/>
    </xf>
    <xf numFmtId="0" fontId="30" fillId="5" borderId="0" xfId="0" applyFont="1" applyFill="1" applyAlignment="1">
      <alignment horizontal="center"/>
    </xf>
    <xf numFmtId="0" fontId="31" fillId="0" borderId="0" xfId="0" applyFont="1" applyAlignment="1"/>
    <xf numFmtId="0" fontId="50" fillId="6" borderId="0" xfId="4" applyFont="1" applyFill="1" applyBorder="1" applyAlignment="1">
      <alignment horizontal="center"/>
    </xf>
    <xf numFmtId="0" fontId="51" fillId="6" borderId="0" xfId="0" applyFont="1" applyFill="1" applyAlignment="1"/>
    <xf numFmtId="0" fontId="51" fillId="0" borderId="0" xfId="0" applyFont="1" applyAlignment="1"/>
    <xf numFmtId="0" fontId="52" fillId="0" borderId="8" xfId="0" applyFont="1" applyBorder="1" applyAlignment="1">
      <alignment horizontal="left"/>
    </xf>
    <xf numFmtId="0" fontId="53" fillId="0" borderId="9" xfId="0" applyFont="1" applyBorder="1" applyAlignment="1">
      <alignment horizontal="left"/>
    </xf>
    <xf numFmtId="0" fontId="53" fillId="0" borderId="59" xfId="0" applyFont="1" applyBorder="1" applyAlignment="1">
      <alignment horizontal="left"/>
    </xf>
    <xf numFmtId="0" fontId="53" fillId="0" borderId="11" xfId="0" applyFont="1" applyBorder="1" applyAlignment="1">
      <alignment horizontal="left"/>
    </xf>
    <xf numFmtId="0" fontId="53" fillId="0" borderId="1" xfId="0" applyFont="1" applyBorder="1" applyAlignment="1">
      <alignment horizontal="left"/>
    </xf>
    <xf numFmtId="0" fontId="53" fillId="0" borderId="4" xfId="0" applyFont="1" applyBorder="1" applyAlignment="1">
      <alignment horizontal="left"/>
    </xf>
    <xf numFmtId="0" fontId="54" fillId="7" borderId="11" xfId="3" applyFont="1" applyFill="1" applyBorder="1" applyAlignment="1">
      <alignment horizontal="left"/>
    </xf>
    <xf numFmtId="0" fontId="54" fillId="7" borderId="1" xfId="3" applyFont="1" applyFill="1" applyBorder="1" applyAlignment="1">
      <alignment horizontal="left"/>
    </xf>
    <xf numFmtId="0" fontId="54" fillId="7" borderId="4" xfId="3" applyFont="1" applyFill="1" applyBorder="1" applyAlignment="1">
      <alignment horizontal="left"/>
    </xf>
    <xf numFmtId="0" fontId="3" fillId="7" borderId="13" xfId="2" applyFont="1" applyFill="1" applyBorder="1" applyAlignment="1">
      <alignment horizontal="left"/>
    </xf>
    <xf numFmtId="0" fontId="3" fillId="7" borderId="14" xfId="2" applyFont="1" applyFill="1" applyBorder="1" applyAlignment="1">
      <alignment horizontal="left"/>
    </xf>
    <xf numFmtId="0" fontId="3" fillId="7" borderId="15" xfId="2" applyFont="1" applyFill="1" applyBorder="1" applyAlignment="1">
      <alignment horizontal="left"/>
    </xf>
    <xf numFmtId="0" fontId="51" fillId="0" borderId="0" xfId="0" applyFont="1" applyAlignment="1">
      <alignment horizontal="center"/>
    </xf>
    <xf numFmtId="0" fontId="18" fillId="0" borderId="21" xfId="0" applyFont="1" applyBorder="1" applyAlignment="1"/>
    <xf numFmtId="0" fontId="57" fillId="0" borderId="49" xfId="0" applyFont="1" applyBorder="1" applyAlignment="1"/>
    <xf numFmtId="0" fontId="57" fillId="0" borderId="50" xfId="0" applyFont="1" applyBorder="1" applyAlignment="1"/>
    <xf numFmtId="0" fontId="0" fillId="0" borderId="49" xfId="0" applyBorder="1" applyAlignment="1"/>
    <xf numFmtId="0" fontId="0" fillId="0" borderId="50" xfId="0" applyBorder="1" applyAlignment="1"/>
    <xf numFmtId="0" fontId="57" fillId="0" borderId="11" xfId="0" applyFont="1" applyBorder="1" applyAlignment="1">
      <alignment horizontal="left"/>
    </xf>
    <xf numFmtId="0" fontId="57" fillId="0" borderId="1" xfId="0" applyFont="1" applyBorder="1" applyAlignment="1">
      <alignment horizontal="left"/>
    </xf>
    <xf numFmtId="0" fontId="57" fillId="0" borderId="12" xfId="0" applyFont="1" applyBorder="1" applyAlignment="1">
      <alignment horizontal="left"/>
    </xf>
    <xf numFmtId="0" fontId="3" fillId="7" borderId="11" xfId="3" applyFont="1" applyFill="1" applyBorder="1" applyAlignment="1">
      <alignment horizontal="left"/>
    </xf>
    <xf numFmtId="0" fontId="3" fillId="7" borderId="1" xfId="3" applyFont="1" applyFill="1" applyBorder="1" applyAlignment="1">
      <alignment horizontal="left"/>
    </xf>
    <xf numFmtId="0" fontId="3" fillId="7" borderId="12" xfId="3" applyFont="1" applyFill="1" applyBorder="1" applyAlignment="1">
      <alignment horizontal="left"/>
    </xf>
    <xf numFmtId="0" fontId="59" fillId="7" borderId="11" xfId="0" applyFont="1" applyFill="1" applyBorder="1" applyAlignment="1">
      <alignment horizontal="left"/>
    </xf>
    <xf numFmtId="0" fontId="59" fillId="7" borderId="1" xfId="0" applyFont="1" applyFill="1" applyBorder="1" applyAlignment="1">
      <alignment horizontal="left"/>
    </xf>
    <xf numFmtId="0" fontId="59" fillId="7" borderId="12" xfId="0" applyFont="1" applyFill="1" applyBorder="1" applyAlignment="1">
      <alignment horizontal="left"/>
    </xf>
    <xf numFmtId="0" fontId="55" fillId="7" borderId="11" xfId="0" applyFont="1" applyFill="1" applyBorder="1" applyAlignment="1">
      <alignment horizontal="left"/>
    </xf>
    <xf numFmtId="0" fontId="55" fillId="7" borderId="1" xfId="0" applyFont="1" applyFill="1" applyBorder="1" applyAlignment="1">
      <alignment horizontal="left"/>
    </xf>
    <xf numFmtId="0" fontId="55" fillId="7" borderId="4" xfId="0" applyFont="1" applyFill="1" applyBorder="1" applyAlignment="1">
      <alignment horizontal="left"/>
    </xf>
    <xf numFmtId="0" fontId="54" fillId="7" borderId="60" xfId="2" applyFont="1" applyFill="1" applyBorder="1" applyAlignment="1">
      <alignment horizontal="left"/>
    </xf>
    <xf numFmtId="0" fontId="54" fillId="7" borderId="43" xfId="2" applyFont="1" applyFill="1" applyBorder="1" applyAlignment="1">
      <alignment horizontal="left"/>
    </xf>
    <xf numFmtId="0" fontId="54" fillId="7" borderId="61" xfId="2" applyFont="1" applyFill="1" applyBorder="1" applyAlignment="1">
      <alignment horizontal="left"/>
    </xf>
    <xf numFmtId="0" fontId="56" fillId="0" borderId="44" xfId="0" applyFont="1" applyBorder="1" applyAlignment="1">
      <alignment wrapText="1"/>
    </xf>
    <xf numFmtId="0" fontId="53" fillId="0" borderId="2" xfId="0" applyFont="1" applyBorder="1" applyAlignment="1">
      <alignment wrapText="1"/>
    </xf>
    <xf numFmtId="0" fontId="49" fillId="12" borderId="5" xfId="0" applyFont="1" applyFill="1" applyBorder="1" applyAlignment="1"/>
    <xf numFmtId="0" fontId="49" fillId="12" borderId="0" xfId="0" applyFont="1" applyFill="1" applyBorder="1" applyAlignment="1"/>
    <xf numFmtId="0" fontId="34" fillId="0" borderId="4" xfId="0" applyFont="1" applyBorder="1" applyAlignment="1"/>
    <xf numFmtId="0" fontId="0" fillId="0" borderId="6" xfId="0" applyBorder="1" applyAlignment="1"/>
    <xf numFmtId="0" fontId="36" fillId="16" borderId="14" xfId="0" applyFont="1" applyFill="1" applyBorder="1" applyAlignment="1">
      <alignment horizontal="center" vertical="center" wrapText="1"/>
    </xf>
    <xf numFmtId="0" fontId="34" fillId="0" borderId="4" xfId="0" applyFont="1" applyBorder="1" applyAlignment="1">
      <alignment wrapText="1"/>
    </xf>
    <xf numFmtId="0" fontId="0" fillId="0" borderId="5" xfId="0" applyBorder="1" applyAlignment="1">
      <alignment wrapText="1"/>
    </xf>
    <xf numFmtId="0" fontId="0" fillId="0" borderId="6" xfId="0" applyBorder="1" applyAlignment="1">
      <alignment wrapText="1"/>
    </xf>
    <xf numFmtId="0" fontId="36" fillId="16" borderId="1" xfId="0" applyFont="1" applyFill="1" applyBorder="1" applyAlignment="1">
      <alignment horizontal="center" vertical="center" wrapText="1"/>
    </xf>
    <xf numFmtId="0" fontId="36" fillId="12" borderId="0" xfId="0" applyFont="1" applyFill="1" applyAlignment="1">
      <alignment vertical="center" wrapText="1"/>
    </xf>
    <xf numFmtId="0" fontId="36" fillId="12" borderId="0" xfId="0" applyFont="1" applyFill="1" applyAlignment="1">
      <alignment vertical="center"/>
    </xf>
    <xf numFmtId="0" fontId="36" fillId="12" borderId="7" xfId="0" applyFont="1" applyFill="1" applyBorder="1" applyAlignment="1">
      <alignment vertical="center"/>
    </xf>
    <xf numFmtId="0" fontId="36" fillId="16" borderId="4" xfId="0" applyFont="1" applyFill="1" applyBorder="1" applyAlignment="1">
      <alignment horizontal="center" vertical="center" wrapText="1"/>
    </xf>
    <xf numFmtId="0" fontId="36" fillId="16" borderId="6" xfId="0" applyFont="1" applyFill="1" applyBorder="1" applyAlignment="1">
      <alignment horizontal="center" vertical="center" wrapText="1"/>
    </xf>
    <xf numFmtId="0" fontId="10" fillId="16" borderId="2" xfId="0" applyFont="1" applyFill="1" applyBorder="1" applyAlignment="1">
      <alignment horizontal="center" vertical="center" wrapText="1"/>
    </xf>
    <xf numFmtId="0" fontId="0" fillId="0" borderId="6" xfId="0" applyBorder="1" applyAlignment="1">
      <alignment horizontal="center" vertical="center" wrapText="1"/>
    </xf>
    <xf numFmtId="0" fontId="60" fillId="14" borderId="1" xfId="0" applyFont="1" applyFill="1" applyBorder="1" applyAlignment="1">
      <alignment horizontal="center" vertical="center"/>
    </xf>
    <xf numFmtId="0" fontId="36" fillId="12" borderId="0" xfId="0" applyFont="1" applyFill="1" applyAlignment="1">
      <alignment horizontal="left" vertical="center"/>
    </xf>
    <xf numFmtId="0" fontId="36" fillId="0" borderId="1" xfId="0" applyFont="1" applyBorder="1" applyAlignment="1">
      <alignment horizontal="left" vertical="center"/>
    </xf>
    <xf numFmtId="0" fontId="36" fillId="0" borderId="1" xfId="0" applyFont="1" applyBorder="1" applyAlignment="1">
      <alignment horizontal="left" vertical="center" wrapText="1"/>
    </xf>
    <xf numFmtId="0" fontId="36" fillId="0" borderId="4" xfId="0" applyFont="1" applyBorder="1" applyAlignment="1">
      <alignment horizontal="center" vertical="center"/>
    </xf>
    <xf numFmtId="0" fontId="36" fillId="0" borderId="5" xfId="0" applyFont="1" applyBorder="1" applyAlignment="1">
      <alignment horizontal="center" vertical="center"/>
    </xf>
    <xf numFmtId="0" fontId="36" fillId="0" borderId="6" xfId="0" applyFont="1" applyBorder="1" applyAlignment="1">
      <alignment horizontal="center" vertical="center"/>
    </xf>
    <xf numFmtId="0" fontId="10" fillId="16" borderId="4"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10" fillId="16" borderId="6" xfId="0" applyFont="1" applyFill="1" applyBorder="1" applyAlignment="1">
      <alignment horizontal="center" vertical="center" wrapText="1"/>
    </xf>
    <xf numFmtId="0" fontId="10" fillId="16" borderId="59" xfId="0" applyFont="1" applyFill="1" applyBorder="1" applyAlignment="1">
      <alignment horizontal="center" vertical="center" wrapText="1"/>
    </xf>
    <xf numFmtId="0" fontId="10" fillId="16" borderId="25" xfId="0" applyFont="1" applyFill="1" applyBorder="1" applyAlignment="1">
      <alignment horizontal="center" vertical="center" wrapText="1"/>
    </xf>
    <xf numFmtId="0" fontId="10" fillId="16" borderId="1" xfId="0" applyFont="1" applyFill="1" applyBorder="1" applyAlignment="1">
      <alignment horizontal="center" vertical="center" wrapText="1"/>
    </xf>
    <xf numFmtId="0" fontId="36" fillId="0" borderId="1" xfId="0" applyFont="1" applyBorder="1" applyAlignment="1">
      <alignment horizontal="center" vertical="center"/>
    </xf>
    <xf numFmtId="0" fontId="9" fillId="12" borderId="0" xfId="0" applyFont="1" applyFill="1" applyAlignment="1">
      <alignment vertical="center" wrapText="1"/>
    </xf>
    <xf numFmtId="0" fontId="42" fillId="16" borderId="4" xfId="0" applyFont="1" applyFill="1" applyBorder="1" applyAlignment="1">
      <alignment horizontal="center" vertical="center" wrapText="1"/>
    </xf>
    <xf numFmtId="0" fontId="36" fillId="0" borderId="4" xfId="0" applyFont="1" applyBorder="1" applyAlignment="1">
      <alignment horizontal="left" vertical="center" wrapText="1"/>
    </xf>
    <xf numFmtId="0" fontId="36" fillId="0" borderId="5" xfId="0" applyFont="1" applyBorder="1" applyAlignment="1">
      <alignment horizontal="left" vertical="center" wrapText="1"/>
    </xf>
    <xf numFmtId="0" fontId="36" fillId="0" borderId="6" xfId="0" applyFont="1" applyBorder="1" applyAlignment="1">
      <alignment horizontal="left" vertical="center" wrapText="1"/>
    </xf>
    <xf numFmtId="0" fontId="36" fillId="12" borderId="0" xfId="0" applyFont="1" applyFill="1" applyAlignment="1">
      <alignment horizontal="left" vertical="center" wrapText="1"/>
    </xf>
    <xf numFmtId="0" fontId="36" fillId="12" borderId="7" xfId="0" applyFont="1" applyFill="1" applyBorder="1" applyAlignment="1">
      <alignment horizontal="left" vertical="center" wrapText="1"/>
    </xf>
    <xf numFmtId="0" fontId="34" fillId="0" borderId="5" xfId="0" applyFont="1" applyBorder="1" applyAlignment="1">
      <alignment wrapText="1"/>
    </xf>
    <xf numFmtId="0" fontId="34" fillId="0" borderId="6" xfId="0" applyFont="1" applyBorder="1" applyAlignment="1">
      <alignment wrapText="1"/>
    </xf>
    <xf numFmtId="0" fontId="8" fillId="0" borderId="0" xfId="0" applyFont="1" applyFill="1" applyBorder="1" applyAlignment="1">
      <alignment horizontal="center" vertical="center"/>
    </xf>
    <xf numFmtId="0" fontId="13" fillId="20" borderId="16" xfId="0" applyFont="1" applyFill="1" applyBorder="1" applyAlignment="1">
      <alignment horizontal="left" vertical="center"/>
    </xf>
    <xf numFmtId="0" fontId="13" fillId="20" borderId="17" xfId="0" applyFont="1" applyFill="1" applyBorder="1" applyAlignment="1">
      <alignment horizontal="left" vertical="center"/>
    </xf>
    <xf numFmtId="0" fontId="13" fillId="20" borderId="19" xfId="0" applyFont="1" applyFill="1" applyBorder="1" applyAlignment="1">
      <alignment horizontal="left" vertical="center"/>
    </xf>
    <xf numFmtId="0" fontId="13" fillId="20" borderId="20" xfId="0" applyFont="1" applyFill="1" applyBorder="1" applyAlignment="1">
      <alignment horizontal="left" vertical="center"/>
    </xf>
    <xf numFmtId="0" fontId="63" fillId="15" borderId="17" xfId="0" applyFont="1" applyFill="1" applyBorder="1" applyAlignment="1">
      <alignment horizontal="center"/>
    </xf>
    <xf numFmtId="0" fontId="64" fillId="15" borderId="17" xfId="0" applyFont="1" applyFill="1" applyBorder="1" applyAlignment="1">
      <alignment horizontal="center"/>
    </xf>
    <xf numFmtId="0" fontId="63" fillId="15" borderId="16" xfId="0" applyFont="1" applyFill="1" applyBorder="1" applyAlignment="1">
      <alignment horizontal="center" vertical="center"/>
    </xf>
    <xf numFmtId="0" fontId="63" fillId="15" borderId="17" xfId="0" applyFont="1" applyFill="1" applyBorder="1" applyAlignment="1">
      <alignment horizontal="center" vertical="center"/>
    </xf>
    <xf numFmtId="0" fontId="63" fillId="15" borderId="36" xfId="0" applyFont="1" applyFill="1" applyBorder="1" applyAlignment="1">
      <alignment horizontal="center" vertical="center"/>
    </xf>
    <xf numFmtId="0" fontId="63" fillId="15" borderId="18" xfId="0" applyFont="1" applyFill="1" applyBorder="1" applyAlignment="1">
      <alignment horizontal="center" vertical="center"/>
    </xf>
    <xf numFmtId="0" fontId="63" fillId="15" borderId="0" xfId="0" applyFont="1" applyFill="1" applyAlignment="1">
      <alignment horizontal="center" vertical="center"/>
    </xf>
    <xf numFmtId="0" fontId="63" fillId="15" borderId="48" xfId="0" applyFont="1" applyFill="1" applyBorder="1" applyAlignment="1">
      <alignment horizontal="center" vertical="center"/>
    </xf>
    <xf numFmtId="0" fontId="63" fillId="15" borderId="20" xfId="0" applyFont="1" applyFill="1" applyBorder="1" applyAlignment="1">
      <alignment horizontal="center" vertical="center"/>
    </xf>
    <xf numFmtId="0" fontId="63" fillId="15" borderId="37" xfId="0" applyFont="1" applyFill="1" applyBorder="1" applyAlignment="1">
      <alignment horizontal="center" vertical="center"/>
    </xf>
    <xf numFmtId="0" fontId="13" fillId="15" borderId="16" xfId="0" applyFont="1" applyFill="1" applyBorder="1" applyAlignment="1">
      <alignment horizontal="left" vertical="center"/>
    </xf>
    <xf numFmtId="0" fontId="13" fillId="15" borderId="17" xfId="0" applyFont="1" applyFill="1" applyBorder="1" applyAlignment="1">
      <alignment horizontal="left" vertical="center"/>
    </xf>
    <xf numFmtId="0" fontId="13" fillId="15" borderId="0" xfId="0" applyFont="1" applyFill="1" applyBorder="1" applyAlignment="1">
      <alignment horizontal="left" vertical="center"/>
    </xf>
    <xf numFmtId="0" fontId="13" fillId="15" borderId="19" xfId="0" applyFont="1" applyFill="1" applyBorder="1" applyAlignment="1">
      <alignment horizontal="left" vertical="center"/>
    </xf>
    <xf numFmtId="0" fontId="13" fillId="15" borderId="20" xfId="0" applyFont="1" applyFill="1" applyBorder="1" applyAlignment="1">
      <alignment horizontal="left" vertical="center"/>
    </xf>
    <xf numFmtId="0" fontId="63" fillId="0" borderId="18" xfId="0" applyFont="1" applyFill="1" applyBorder="1" applyAlignment="1">
      <alignment horizontal="center" vertical="center"/>
    </xf>
    <xf numFmtId="0" fontId="63" fillId="0" borderId="0" xfId="0" applyFont="1" applyFill="1" applyBorder="1" applyAlignment="1">
      <alignment horizontal="center" vertical="center"/>
    </xf>
    <xf numFmtId="0" fontId="63" fillId="0" borderId="48" xfId="0" applyFont="1" applyFill="1" applyBorder="1" applyAlignment="1">
      <alignment horizontal="center" vertical="center"/>
    </xf>
    <xf numFmtId="0" fontId="63" fillId="15" borderId="19" xfId="0" applyFont="1" applyFill="1" applyBorder="1" applyAlignment="1">
      <alignment horizontal="center" vertical="center"/>
    </xf>
    <xf numFmtId="0" fontId="13" fillId="15" borderId="36" xfId="0" applyFont="1" applyFill="1" applyBorder="1" applyAlignment="1">
      <alignment horizontal="left" vertical="center"/>
    </xf>
    <xf numFmtId="0" fontId="13" fillId="15" borderId="37" xfId="0" applyFont="1" applyFill="1" applyBorder="1" applyAlignment="1">
      <alignment horizontal="left" vertical="center"/>
    </xf>
    <xf numFmtId="0" fontId="0" fillId="0" borderId="4" xfId="0" applyBorder="1" applyAlignment="1"/>
    <xf numFmtId="0" fontId="0" fillId="0" borderId="17" xfId="0" applyBorder="1" applyAlignment="1">
      <alignment horizontal="center" vertical="center"/>
    </xf>
    <xf numFmtId="0" fontId="0" fillId="0" borderId="36"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4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37" xfId="0" applyBorder="1" applyAlignment="1">
      <alignment horizontal="center" vertical="center"/>
    </xf>
    <xf numFmtId="0" fontId="63" fillId="0" borderId="1" xfId="0" applyFont="1" applyBorder="1" applyAlignment="1"/>
    <xf numFmtId="0" fontId="0" fillId="0" borderId="1" xfId="0" applyBorder="1" applyAlignment="1"/>
    <xf numFmtId="0" fontId="36" fillId="0" borderId="1" xfId="0" applyFont="1" applyBorder="1" applyAlignment="1">
      <alignment wrapText="1"/>
    </xf>
    <xf numFmtId="0" fontId="0" fillId="0" borderId="1" xfId="0" applyBorder="1" applyAlignment="1">
      <alignment wrapText="1"/>
    </xf>
    <xf numFmtId="0" fontId="36" fillId="0" borderId="1" xfId="0" applyFont="1" applyBorder="1" applyAlignment="1"/>
    <xf numFmtId="0" fontId="36" fillId="0" borderId="1" xfId="0" applyFont="1" applyBorder="1" applyAlignment="1">
      <alignment horizontal="left"/>
    </xf>
    <xf numFmtId="0" fontId="0" fillId="0" borderId="1" xfId="0" applyBorder="1" applyAlignment="1">
      <alignment horizontal="left"/>
    </xf>
    <xf numFmtId="0" fontId="64" fillId="0" borderId="1" xfId="0" applyFont="1" applyBorder="1" applyAlignment="1"/>
    <xf numFmtId="0" fontId="45" fillId="0" borderId="1" xfId="0" applyFont="1" applyBorder="1" applyAlignment="1"/>
    <xf numFmtId="0" fontId="7" fillId="0" borderId="1" xfId="0" applyFont="1" applyBorder="1" applyAlignment="1">
      <alignment wrapText="1"/>
    </xf>
    <xf numFmtId="0" fontId="7" fillId="0" borderId="1" xfId="0" applyFont="1" applyBorder="1" applyAlignment="1"/>
    <xf numFmtId="0" fontId="62" fillId="0" borderId="1" xfId="0" applyFont="1" applyBorder="1" applyAlignment="1"/>
    <xf numFmtId="0" fontId="61" fillId="0" borderId="1" xfId="0" applyFont="1" applyBorder="1" applyAlignment="1"/>
    <xf numFmtId="0" fontId="7" fillId="12" borderId="0" xfId="0" applyFont="1" applyFill="1" applyAlignment="1"/>
    <xf numFmtId="0" fontId="0" fillId="12" borderId="0" xfId="0" applyFill="1" applyAlignment="1"/>
    <xf numFmtId="0" fontId="12" fillId="0" borderId="0" xfId="0" applyFont="1" applyAlignment="1">
      <alignment wrapText="1"/>
    </xf>
    <xf numFmtId="0" fontId="3" fillId="7" borderId="0" xfId="3" applyFont="1" applyFill="1" applyAlignment="1">
      <alignment horizontal="left"/>
    </xf>
    <xf numFmtId="0" fontId="32" fillId="6" borderId="0" xfId="4" applyFont="1" applyFill="1" applyBorder="1" applyAlignment="1">
      <alignment horizontal="center"/>
    </xf>
    <xf numFmtId="0" fontId="33" fillId="6" borderId="0" xfId="0" applyFont="1" applyFill="1" applyAlignment="1"/>
    <xf numFmtId="0" fontId="29" fillId="0" borderId="0" xfId="0" applyFont="1" applyAlignment="1"/>
    <xf numFmtId="0" fontId="3" fillId="7" borderId="0" xfId="2" applyFont="1" applyFill="1" applyAlignment="1">
      <alignment horizontal="left"/>
    </xf>
    <xf numFmtId="0" fontId="22" fillId="0" borderId="0" xfId="0" applyFont="1" applyAlignment="1">
      <alignment horizontal="left"/>
    </xf>
    <xf numFmtId="0" fontId="0" fillId="0" borderId="0" xfId="0" applyAlignment="1">
      <alignment horizontal="left"/>
    </xf>
    <xf numFmtId="0" fontId="29" fillId="7" borderId="0" xfId="0" applyFont="1" applyFill="1" applyAlignment="1">
      <alignment horizontal="left"/>
    </xf>
    <xf numFmtId="0" fontId="33" fillId="0" borderId="0" xfId="0" applyFont="1" applyAlignment="1"/>
  </cellXfs>
  <cellStyles count="8">
    <cellStyle name="Comma" xfId="5" builtinId="3"/>
    <cellStyle name="Currency" xfId="1" builtinId="4"/>
    <cellStyle name="Good" xfId="2" builtinId="26"/>
    <cellStyle name="Heading 2" xfId="4" builtinId="17"/>
    <cellStyle name="Neutral" xfId="3" builtinId="28"/>
    <cellStyle name="Normal" xfId="0" builtinId="0"/>
    <cellStyle name="Normal 2" xfId="7" xr:uid="{EEDFC56E-36E5-4B44-89B4-C908D57A7715}"/>
    <cellStyle name="Percent" xfId="6" builtinId="5"/>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10953</xdr:colOff>
      <xdr:row>5</xdr:row>
      <xdr:rowOff>59265</xdr:rowOff>
    </xdr:to>
    <xdr:pic>
      <xdr:nvPicPr>
        <xdr:cNvPr id="3" name="Picture 2">
          <a:extLst>
            <a:ext uri="{FF2B5EF4-FFF2-40B4-BE49-F238E27FC236}">
              <a16:creationId xmlns:a16="http://schemas.microsoft.com/office/drawing/2014/main" id="{7370BC70-97C6-4791-A718-01F57D8BCF65}"/>
            </a:ext>
          </a:extLst>
        </xdr:cNvPr>
        <xdr:cNvPicPr>
          <a:picLocks noChangeAspect="1"/>
        </xdr:cNvPicPr>
      </xdr:nvPicPr>
      <xdr:blipFill>
        <a:blip xmlns:r="http://schemas.openxmlformats.org/officeDocument/2006/relationships" r:embed="rId1"/>
        <a:stretch>
          <a:fillRect/>
        </a:stretch>
      </xdr:blipFill>
      <xdr:spPr>
        <a:xfrm>
          <a:off x="0" y="0"/>
          <a:ext cx="11059953" cy="9059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2</xdr:colOff>
      <xdr:row>0</xdr:row>
      <xdr:rowOff>576</xdr:rowOff>
    </xdr:from>
    <xdr:ext cx="26058853" cy="1980000"/>
    <xdr:pic>
      <xdr:nvPicPr>
        <xdr:cNvPr id="3" name="Picture 2">
          <a:extLst>
            <a:ext uri="{FF2B5EF4-FFF2-40B4-BE49-F238E27FC236}">
              <a16:creationId xmlns:a16="http://schemas.microsoft.com/office/drawing/2014/main" id="{C5149D1A-35C4-4944-B4D3-AF7F12794445}"/>
            </a:ext>
          </a:extLst>
        </xdr:cNvPr>
        <xdr:cNvPicPr>
          <a:picLocks noChangeAspect="1"/>
        </xdr:cNvPicPr>
      </xdr:nvPicPr>
      <xdr:blipFill>
        <a:blip xmlns:r="http://schemas.openxmlformats.org/officeDocument/2006/relationships" r:embed="rId1"/>
        <a:stretch>
          <a:fillRect/>
        </a:stretch>
      </xdr:blipFill>
      <xdr:spPr>
        <a:xfrm>
          <a:off x="2" y="576"/>
          <a:ext cx="26058853" cy="198000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51376</xdr:rowOff>
    </xdr:from>
    <xdr:ext cx="26058852" cy="1980000"/>
    <xdr:pic>
      <xdr:nvPicPr>
        <xdr:cNvPr id="2" name="Picture 1">
          <a:extLst>
            <a:ext uri="{FF2B5EF4-FFF2-40B4-BE49-F238E27FC236}">
              <a16:creationId xmlns:a16="http://schemas.microsoft.com/office/drawing/2014/main" id="{08BC2244-0004-4B66-AD70-6FC253C422DE}"/>
            </a:ext>
          </a:extLst>
        </xdr:cNvPr>
        <xdr:cNvPicPr>
          <a:picLocks noChangeAspect="1"/>
        </xdr:cNvPicPr>
      </xdr:nvPicPr>
      <xdr:blipFill>
        <a:blip xmlns:r="http://schemas.openxmlformats.org/officeDocument/2006/relationships" r:embed="rId1"/>
        <a:stretch>
          <a:fillRect/>
        </a:stretch>
      </xdr:blipFill>
      <xdr:spPr>
        <a:xfrm>
          <a:off x="0" y="51376"/>
          <a:ext cx="26058852" cy="198000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25976</xdr:rowOff>
    </xdr:from>
    <xdr:ext cx="26058852" cy="1980000"/>
    <xdr:pic>
      <xdr:nvPicPr>
        <xdr:cNvPr id="4" name="Picture 3">
          <a:extLst>
            <a:ext uri="{FF2B5EF4-FFF2-40B4-BE49-F238E27FC236}">
              <a16:creationId xmlns:a16="http://schemas.microsoft.com/office/drawing/2014/main" id="{D301AB79-9AA4-4A98-ABC1-EB4DC20EE211}"/>
            </a:ext>
          </a:extLst>
        </xdr:cNvPr>
        <xdr:cNvPicPr>
          <a:picLocks noChangeAspect="1"/>
        </xdr:cNvPicPr>
      </xdr:nvPicPr>
      <xdr:blipFill>
        <a:blip xmlns:r="http://schemas.openxmlformats.org/officeDocument/2006/relationships" r:embed="rId1"/>
        <a:stretch>
          <a:fillRect/>
        </a:stretch>
      </xdr:blipFill>
      <xdr:spPr>
        <a:xfrm>
          <a:off x="0" y="25976"/>
          <a:ext cx="26058852" cy="1980000"/>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4763</xdr:colOff>
      <xdr:row>0</xdr:row>
      <xdr:rowOff>9524</xdr:rowOff>
    </xdr:from>
    <xdr:to>
      <xdr:col>16</xdr:col>
      <xdr:colOff>265001</xdr:colOff>
      <xdr:row>5</xdr:row>
      <xdr:rowOff>161924</xdr:rowOff>
    </xdr:to>
    <xdr:pic>
      <xdr:nvPicPr>
        <xdr:cNvPr id="3" name="Picture 2">
          <a:extLst>
            <a:ext uri="{FF2B5EF4-FFF2-40B4-BE49-F238E27FC236}">
              <a16:creationId xmlns:a16="http://schemas.microsoft.com/office/drawing/2014/main" id="{BDA94F3D-4FB7-4B4D-818E-CDCA4D90C857}"/>
            </a:ext>
          </a:extLst>
        </xdr:cNvPr>
        <xdr:cNvPicPr>
          <a:picLocks noChangeAspect="1"/>
        </xdr:cNvPicPr>
      </xdr:nvPicPr>
      <xdr:blipFill>
        <a:blip xmlns:r="http://schemas.openxmlformats.org/officeDocument/2006/relationships" r:embed="rId1"/>
        <a:stretch>
          <a:fillRect/>
        </a:stretch>
      </xdr:blipFill>
      <xdr:spPr>
        <a:xfrm>
          <a:off x="4763" y="9524"/>
          <a:ext cx="11023488" cy="9620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27</xdr:col>
      <xdr:colOff>415637</xdr:colOff>
      <xdr:row>11</xdr:row>
      <xdr:rowOff>619</xdr:rowOff>
    </xdr:to>
    <xdr:pic>
      <xdr:nvPicPr>
        <xdr:cNvPr id="3" name="Picture 2">
          <a:extLst>
            <a:ext uri="{FF2B5EF4-FFF2-40B4-BE49-F238E27FC236}">
              <a16:creationId xmlns:a16="http://schemas.microsoft.com/office/drawing/2014/main" id="{2F3A4BB1-99B9-4A59-ACF8-27A2EA7876DF}"/>
            </a:ext>
          </a:extLst>
        </xdr:cNvPr>
        <xdr:cNvPicPr>
          <a:picLocks noChangeAspect="1"/>
        </xdr:cNvPicPr>
      </xdr:nvPicPr>
      <xdr:blipFill>
        <a:blip xmlns:r="http://schemas.openxmlformats.org/officeDocument/2006/relationships" r:embed="rId1"/>
        <a:stretch>
          <a:fillRect/>
        </a:stretch>
      </xdr:blipFill>
      <xdr:spPr>
        <a:xfrm>
          <a:off x="0" y="1"/>
          <a:ext cx="20244955" cy="171511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400198</xdr:colOff>
      <xdr:row>7</xdr:row>
      <xdr:rowOff>101600</xdr:rowOff>
    </xdr:to>
    <xdr:pic>
      <xdr:nvPicPr>
        <xdr:cNvPr id="3" name="Picture 2">
          <a:extLst>
            <a:ext uri="{FF2B5EF4-FFF2-40B4-BE49-F238E27FC236}">
              <a16:creationId xmlns:a16="http://schemas.microsoft.com/office/drawing/2014/main" id="{A81FD10B-3007-4998-A3D8-823D25CB1660}"/>
            </a:ext>
          </a:extLst>
        </xdr:cNvPr>
        <xdr:cNvPicPr>
          <a:picLocks noChangeAspect="1"/>
        </xdr:cNvPicPr>
      </xdr:nvPicPr>
      <xdr:blipFill>
        <a:blip xmlns:r="http://schemas.openxmlformats.org/officeDocument/2006/relationships" r:embed="rId1"/>
        <a:stretch>
          <a:fillRect/>
        </a:stretch>
      </xdr:blipFill>
      <xdr:spPr>
        <a:xfrm>
          <a:off x="0" y="0"/>
          <a:ext cx="14268598" cy="12573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33337</xdr:rowOff>
    </xdr:from>
    <xdr:to>
      <xdr:col>14</xdr:col>
      <xdr:colOff>482532</xdr:colOff>
      <xdr:row>5</xdr:row>
      <xdr:rowOff>152400</xdr:rowOff>
    </xdr:to>
    <xdr:pic>
      <xdr:nvPicPr>
        <xdr:cNvPr id="4" name="Picture 3">
          <a:extLst>
            <a:ext uri="{FF2B5EF4-FFF2-40B4-BE49-F238E27FC236}">
              <a16:creationId xmlns:a16="http://schemas.microsoft.com/office/drawing/2014/main" id="{EBFB3CA0-0DBB-4498-9868-57805EB7573B}"/>
            </a:ext>
          </a:extLst>
        </xdr:cNvPr>
        <xdr:cNvPicPr>
          <a:picLocks noChangeAspect="1"/>
        </xdr:cNvPicPr>
      </xdr:nvPicPr>
      <xdr:blipFill>
        <a:blip xmlns:r="http://schemas.openxmlformats.org/officeDocument/2006/relationships" r:embed="rId1"/>
        <a:stretch>
          <a:fillRect/>
        </a:stretch>
      </xdr:blipFill>
      <xdr:spPr>
        <a:xfrm>
          <a:off x="0" y="33337"/>
          <a:ext cx="10636182" cy="928688"/>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4140</xdr:colOff>
      <xdr:row>0</xdr:row>
      <xdr:rowOff>1</xdr:rowOff>
    </xdr:from>
    <xdr:to>
      <xdr:col>14</xdr:col>
      <xdr:colOff>57168</xdr:colOff>
      <xdr:row>5</xdr:row>
      <xdr:rowOff>22419</xdr:rowOff>
    </xdr:to>
    <xdr:pic>
      <xdr:nvPicPr>
        <xdr:cNvPr id="4" name="Picture 3">
          <a:extLst>
            <a:ext uri="{FF2B5EF4-FFF2-40B4-BE49-F238E27FC236}">
              <a16:creationId xmlns:a16="http://schemas.microsoft.com/office/drawing/2014/main" id="{4F79E73E-E530-4624-A308-FF448FEDCF96}"/>
            </a:ext>
          </a:extLst>
        </xdr:cNvPr>
        <xdr:cNvPicPr>
          <a:picLocks noChangeAspect="1"/>
        </xdr:cNvPicPr>
      </xdr:nvPicPr>
      <xdr:blipFill>
        <a:blip xmlns:r="http://schemas.openxmlformats.org/officeDocument/2006/relationships" r:embed="rId1"/>
        <a:stretch>
          <a:fillRect/>
        </a:stretch>
      </xdr:blipFill>
      <xdr:spPr>
        <a:xfrm>
          <a:off x="4140" y="1"/>
          <a:ext cx="10141245" cy="80926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463291</xdr:colOff>
      <xdr:row>8</xdr:row>
      <xdr:rowOff>81642</xdr:rowOff>
    </xdr:to>
    <xdr:pic>
      <xdr:nvPicPr>
        <xdr:cNvPr id="4" name="Picture 3">
          <a:extLst>
            <a:ext uri="{FF2B5EF4-FFF2-40B4-BE49-F238E27FC236}">
              <a16:creationId xmlns:a16="http://schemas.microsoft.com/office/drawing/2014/main" id="{D96324E7-F883-41DD-BCD6-3DDFB9AAD359}"/>
            </a:ext>
          </a:extLst>
        </xdr:cNvPr>
        <xdr:cNvPicPr>
          <a:picLocks noChangeAspect="1"/>
        </xdr:cNvPicPr>
      </xdr:nvPicPr>
      <xdr:blipFill>
        <a:blip xmlns:r="http://schemas.openxmlformats.org/officeDocument/2006/relationships" r:embed="rId1"/>
        <a:stretch>
          <a:fillRect/>
        </a:stretch>
      </xdr:blipFill>
      <xdr:spPr>
        <a:xfrm>
          <a:off x="0" y="0"/>
          <a:ext cx="15716898" cy="138792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638736</xdr:colOff>
      <xdr:row>6</xdr:row>
      <xdr:rowOff>148473</xdr:rowOff>
    </xdr:to>
    <xdr:pic>
      <xdr:nvPicPr>
        <xdr:cNvPr id="4" name="Picture 3">
          <a:extLst>
            <a:ext uri="{FF2B5EF4-FFF2-40B4-BE49-F238E27FC236}">
              <a16:creationId xmlns:a16="http://schemas.microsoft.com/office/drawing/2014/main" id="{D2E9716C-1814-4368-B824-4D511B013915}"/>
            </a:ext>
          </a:extLst>
        </xdr:cNvPr>
        <xdr:cNvPicPr>
          <a:picLocks noChangeAspect="1"/>
        </xdr:cNvPicPr>
      </xdr:nvPicPr>
      <xdr:blipFill>
        <a:blip xmlns:r="http://schemas.openxmlformats.org/officeDocument/2006/relationships" r:embed="rId1"/>
        <a:stretch>
          <a:fillRect/>
        </a:stretch>
      </xdr:blipFill>
      <xdr:spPr>
        <a:xfrm>
          <a:off x="0" y="0"/>
          <a:ext cx="12886765" cy="10897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7</xdr:col>
      <xdr:colOff>752475</xdr:colOff>
      <xdr:row>6</xdr:row>
      <xdr:rowOff>6907</xdr:rowOff>
    </xdr:to>
    <xdr:pic>
      <xdr:nvPicPr>
        <xdr:cNvPr id="3" name="Picture 2">
          <a:extLst>
            <a:ext uri="{FF2B5EF4-FFF2-40B4-BE49-F238E27FC236}">
              <a16:creationId xmlns:a16="http://schemas.microsoft.com/office/drawing/2014/main" id="{5B54DB1F-7E4A-49E0-AE15-39D0666B6648}"/>
            </a:ext>
          </a:extLst>
        </xdr:cNvPr>
        <xdr:cNvPicPr>
          <a:picLocks noChangeAspect="1"/>
        </xdr:cNvPicPr>
      </xdr:nvPicPr>
      <xdr:blipFill>
        <a:blip xmlns:r="http://schemas.openxmlformats.org/officeDocument/2006/relationships" r:embed="rId1"/>
        <a:stretch>
          <a:fillRect/>
        </a:stretch>
      </xdr:blipFill>
      <xdr:spPr>
        <a:xfrm>
          <a:off x="0" y="1"/>
          <a:ext cx="11106150" cy="9784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13606</xdr:rowOff>
    </xdr:from>
    <xdr:to>
      <xdr:col>13</xdr:col>
      <xdr:colOff>136401</xdr:colOff>
      <xdr:row>0</xdr:row>
      <xdr:rowOff>1369863</xdr:rowOff>
    </xdr:to>
    <xdr:pic>
      <xdr:nvPicPr>
        <xdr:cNvPr id="4" name="Picture 3">
          <a:extLst>
            <a:ext uri="{FF2B5EF4-FFF2-40B4-BE49-F238E27FC236}">
              <a16:creationId xmlns:a16="http://schemas.microsoft.com/office/drawing/2014/main" id="{C8446E42-76BD-41D2-8F16-A953D5A581DF}"/>
            </a:ext>
          </a:extLst>
        </xdr:cNvPr>
        <xdr:cNvPicPr>
          <a:picLocks noChangeAspect="1"/>
        </xdr:cNvPicPr>
      </xdr:nvPicPr>
      <xdr:blipFill>
        <a:blip xmlns:r="http://schemas.openxmlformats.org/officeDocument/2006/relationships" r:embed="rId1"/>
        <a:stretch>
          <a:fillRect/>
        </a:stretch>
      </xdr:blipFill>
      <xdr:spPr>
        <a:xfrm>
          <a:off x="0" y="13606"/>
          <a:ext cx="16083643" cy="135625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17318</xdr:colOff>
      <xdr:row>0</xdr:row>
      <xdr:rowOff>0</xdr:rowOff>
    </xdr:from>
    <xdr:to>
      <xdr:col>12</xdr:col>
      <xdr:colOff>2077358</xdr:colOff>
      <xdr:row>10</xdr:row>
      <xdr:rowOff>122625</xdr:rowOff>
    </xdr:to>
    <xdr:pic>
      <xdr:nvPicPr>
        <xdr:cNvPr id="3" name="Picture 2">
          <a:extLst>
            <a:ext uri="{FF2B5EF4-FFF2-40B4-BE49-F238E27FC236}">
              <a16:creationId xmlns:a16="http://schemas.microsoft.com/office/drawing/2014/main" id="{837BCC78-83E6-41B3-91F3-2A82B1B9F36F}"/>
            </a:ext>
          </a:extLst>
        </xdr:cNvPr>
        <xdr:cNvPicPr>
          <a:picLocks noChangeAspect="1"/>
        </xdr:cNvPicPr>
      </xdr:nvPicPr>
      <xdr:blipFill>
        <a:blip xmlns:r="http://schemas.openxmlformats.org/officeDocument/2006/relationships" r:embed="rId1"/>
        <a:stretch>
          <a:fillRect/>
        </a:stretch>
      </xdr:blipFill>
      <xdr:spPr>
        <a:xfrm>
          <a:off x="17318" y="0"/>
          <a:ext cx="22862640" cy="198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xdr:colOff>
      <xdr:row>0</xdr:row>
      <xdr:rowOff>25976</xdr:rowOff>
    </xdr:from>
    <xdr:to>
      <xdr:col>12</xdr:col>
      <xdr:colOff>1961693</xdr:colOff>
      <xdr:row>10</xdr:row>
      <xdr:rowOff>151776</xdr:rowOff>
    </xdr:to>
    <xdr:pic>
      <xdr:nvPicPr>
        <xdr:cNvPr id="2" name="Picture 1">
          <a:extLst>
            <a:ext uri="{FF2B5EF4-FFF2-40B4-BE49-F238E27FC236}">
              <a16:creationId xmlns:a16="http://schemas.microsoft.com/office/drawing/2014/main" id="{6025CCA4-41DD-4A6F-8C8B-F326E65A5D8B}"/>
            </a:ext>
          </a:extLst>
        </xdr:cNvPr>
        <xdr:cNvPicPr>
          <a:picLocks noChangeAspect="1"/>
        </xdr:cNvPicPr>
      </xdr:nvPicPr>
      <xdr:blipFill>
        <a:blip xmlns:r="http://schemas.openxmlformats.org/officeDocument/2006/relationships" r:embed="rId1"/>
        <a:stretch>
          <a:fillRect/>
        </a:stretch>
      </xdr:blipFill>
      <xdr:spPr>
        <a:xfrm>
          <a:off x="2" y="25976"/>
          <a:ext cx="22815091" cy="198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xdr:colOff>
      <xdr:row>0</xdr:row>
      <xdr:rowOff>25976</xdr:rowOff>
    </xdr:from>
    <xdr:to>
      <xdr:col>12</xdr:col>
      <xdr:colOff>1945000</xdr:colOff>
      <xdr:row>10</xdr:row>
      <xdr:rowOff>151776</xdr:rowOff>
    </xdr:to>
    <xdr:pic>
      <xdr:nvPicPr>
        <xdr:cNvPr id="3" name="Picture 2">
          <a:extLst>
            <a:ext uri="{FF2B5EF4-FFF2-40B4-BE49-F238E27FC236}">
              <a16:creationId xmlns:a16="http://schemas.microsoft.com/office/drawing/2014/main" id="{6B0154F6-C084-48FA-ADBE-2DFDD0A1A8F2}"/>
            </a:ext>
          </a:extLst>
        </xdr:cNvPr>
        <xdr:cNvPicPr>
          <a:picLocks noChangeAspect="1"/>
        </xdr:cNvPicPr>
      </xdr:nvPicPr>
      <xdr:blipFill>
        <a:blip xmlns:r="http://schemas.openxmlformats.org/officeDocument/2006/relationships" r:embed="rId1"/>
        <a:stretch>
          <a:fillRect/>
        </a:stretch>
      </xdr:blipFill>
      <xdr:spPr>
        <a:xfrm>
          <a:off x="2" y="25976"/>
          <a:ext cx="22823798" cy="198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168397</xdr:colOff>
      <xdr:row>10</xdr:row>
      <xdr:rowOff>122625</xdr:rowOff>
    </xdr:to>
    <xdr:pic>
      <xdr:nvPicPr>
        <xdr:cNvPr id="3" name="Picture 2">
          <a:extLst>
            <a:ext uri="{FF2B5EF4-FFF2-40B4-BE49-F238E27FC236}">
              <a16:creationId xmlns:a16="http://schemas.microsoft.com/office/drawing/2014/main" id="{21912D7D-70A9-46EA-BCE5-E96FD1484411}"/>
            </a:ext>
          </a:extLst>
        </xdr:cNvPr>
        <xdr:cNvPicPr>
          <a:picLocks noChangeAspect="1"/>
        </xdr:cNvPicPr>
      </xdr:nvPicPr>
      <xdr:blipFill>
        <a:blip xmlns:r="http://schemas.openxmlformats.org/officeDocument/2006/relationships" r:embed="rId1"/>
        <a:stretch>
          <a:fillRect/>
        </a:stretch>
      </xdr:blipFill>
      <xdr:spPr>
        <a:xfrm>
          <a:off x="0" y="0"/>
          <a:ext cx="22850597" cy="198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25976</xdr:rowOff>
    </xdr:from>
    <xdr:to>
      <xdr:col>12</xdr:col>
      <xdr:colOff>133569</xdr:colOff>
      <xdr:row>10</xdr:row>
      <xdr:rowOff>151776</xdr:rowOff>
    </xdr:to>
    <xdr:pic>
      <xdr:nvPicPr>
        <xdr:cNvPr id="4" name="Picture 3">
          <a:extLst>
            <a:ext uri="{FF2B5EF4-FFF2-40B4-BE49-F238E27FC236}">
              <a16:creationId xmlns:a16="http://schemas.microsoft.com/office/drawing/2014/main" id="{A6BFF7A0-40B8-47E9-BF78-21D3E539D8D1}"/>
            </a:ext>
          </a:extLst>
        </xdr:cNvPr>
        <xdr:cNvPicPr>
          <a:picLocks noChangeAspect="1"/>
        </xdr:cNvPicPr>
      </xdr:nvPicPr>
      <xdr:blipFill>
        <a:blip xmlns:r="http://schemas.openxmlformats.org/officeDocument/2006/relationships" r:embed="rId1"/>
        <a:stretch>
          <a:fillRect/>
        </a:stretch>
      </xdr:blipFill>
      <xdr:spPr>
        <a:xfrm>
          <a:off x="0" y="25976"/>
          <a:ext cx="22714169" cy="198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2</xdr:colOff>
      <xdr:row>0</xdr:row>
      <xdr:rowOff>51375</xdr:rowOff>
    </xdr:from>
    <xdr:ext cx="26058851" cy="1980000"/>
    <xdr:pic>
      <xdr:nvPicPr>
        <xdr:cNvPr id="2" name="Picture 1">
          <a:extLst>
            <a:ext uri="{FF2B5EF4-FFF2-40B4-BE49-F238E27FC236}">
              <a16:creationId xmlns:a16="http://schemas.microsoft.com/office/drawing/2014/main" id="{B5891724-EDD4-4F57-9B40-B79AFCCF8E49}"/>
            </a:ext>
          </a:extLst>
        </xdr:cNvPr>
        <xdr:cNvPicPr>
          <a:picLocks noChangeAspect="1"/>
        </xdr:cNvPicPr>
      </xdr:nvPicPr>
      <xdr:blipFill>
        <a:blip xmlns:r="http://schemas.openxmlformats.org/officeDocument/2006/relationships" r:embed="rId1"/>
        <a:stretch>
          <a:fillRect/>
        </a:stretch>
      </xdr:blipFill>
      <xdr:spPr>
        <a:xfrm>
          <a:off x="2" y="51375"/>
          <a:ext cx="26058851" cy="198000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P.LOCAL\USERDATA\DIP.LOCAL\Offset%20Documentation%20Regist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robecj/AppData/Local/Hewlett-Packard/HP%20TRIM/TEMP/HPTRIM.20176/D21%2071995%20%20Attachment_1%20-%20GF%20PDA%20-%20MIRVAC%20-%20Rising%20main%20OFFSET%20APPLICATION%20Assessment%20recor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Sample"/>
      <sheetName val="Form"/>
      <sheetName val="by Treatment"/>
      <sheetName val="by Asset Number"/>
      <sheetName val="by Asset Name"/>
      <sheetName val="Validation Errors"/>
      <sheetName val="Hidden"/>
    </sheetNames>
    <sheetDataSet>
      <sheetData sheetId="0"/>
      <sheetData sheetId="1"/>
      <sheetData sheetId="2">
        <row r="2036">
          <cell r="P2036" t="str">
            <v>Gravel resheeting - Scarify and recompact the upper layer of the road surface and place a new gravel surface layer to road surface</v>
          </cell>
        </row>
        <row r="2037">
          <cell r="P2037" t="str">
            <v>Heavy formation grading - Tyne, grade and recompact</v>
          </cell>
        </row>
        <row r="2038">
          <cell r="P2038" t="str">
            <v>Gravel Supply/Top up - Supply of top-up gravel additional to the detailed requirements for the relevant treatment</v>
          </cell>
        </row>
        <row r="2039">
          <cell r="P2039" t="str">
            <v>Medium formation grading - Grade and recompact</v>
          </cell>
        </row>
        <row r="2040">
          <cell r="P2040" t="str">
            <v>Light formation grading - Grading of formation to restore to original profile</v>
          </cell>
        </row>
        <row r="2041">
          <cell r="P2041" t="str">
            <v>Reshape table drain - Grade and reshape table drain including clearing out of existing drains (allowance for 1 side of road)</v>
          </cell>
        </row>
        <row r="2042">
          <cell r="P2042" t="str">
            <v>In-situ stabilisation</v>
          </cell>
        </row>
        <row r="2043">
          <cell r="P2043" t="str">
            <v>Foam bitumen stabilise - Foamed bitumen stabilisation of an existing pavement</v>
          </cell>
        </row>
        <row r="2044">
          <cell r="P2044" t="str">
            <v>Gravel Top Up Supply (Stabilisation)</v>
          </cell>
        </row>
        <row r="2045">
          <cell r="P2045" t="str">
            <v>Replacement of Unsuitable Material (Stabilisation)</v>
          </cell>
        </row>
        <row r="2046">
          <cell r="P2046" t="str">
            <v>Granular overlay - Rip existing seal, reshape and overlay with imported material, trim and compact. Excludes restoration of seal surface</v>
          </cell>
        </row>
        <row r="2047">
          <cell r="P2047" t="str">
            <v>Reconstruct roads - Trim existing road. Reconstruct up to pre-existing depth using unbound granular subbase and base. Excludes seal</v>
          </cell>
        </row>
        <row r="2048">
          <cell r="P2048" t="str">
            <v>Replacement of Unsuitable Material (Reconstruct Roads)</v>
          </cell>
        </row>
        <row r="2049">
          <cell r="P2049" t="str">
            <v>Reconstruct unsurfaced shoulder - Grade surface, fill holes/depressions, dig out/repair isolated soft spots. Excludes seal</v>
          </cell>
        </row>
        <row r="2050">
          <cell r="P2050" t="str">
            <v>Urban Shoulder Grading - Sealed Road</v>
          </cell>
        </row>
        <row r="2051">
          <cell r="P2051" t="str">
            <v>Rural Shoulder Grading - Sealed Road</v>
          </cell>
        </row>
        <row r="2052">
          <cell r="P2052" t="str">
            <v>Surface reinstatement - Mill upper eroded/cracked surfacing seal/asphalt surfacing layer. Compact unbound granular basecourse. Apply prime coat &amp; seal. Place ≤30mm asphalt surface to existing</v>
          </cell>
        </row>
        <row r="2053">
          <cell r="P2053" t="str">
            <v>Patch repairs - Remove surface of existing road, trim and compact subgrade, fill and compact with granular material in layers.Includes restoration of seal (max area 20m2)</v>
          </cell>
        </row>
        <row r="2054">
          <cell r="P2054" t="str">
            <v>Pothole patch - large - Repair large pothole ≥500mm x 500mm</v>
          </cell>
        </row>
        <row r="2055">
          <cell r="P2055" t="str">
            <v>Pothole patch - small - Repair small pothole ≤500mm x 500mm</v>
          </cell>
        </row>
        <row r="2056">
          <cell r="P2056" t="str">
            <v>Resurface - Asphalt. Place asphalt surface layer ≤50mm (including surface preparation and tack coat)</v>
          </cell>
        </row>
        <row r="2057">
          <cell r="P2057" t="str">
            <v>Resurface - Bitumen Spray Seal. 2 coat seal</v>
          </cell>
        </row>
        <row r="2058">
          <cell r="P2058" t="str">
            <v>Rock protection - Bulk fill or armour washout areas with rock/boulder protection</v>
          </cell>
        </row>
        <row r="2059">
          <cell r="P2059" t="str">
            <v>Gabion protection - Construct gabion structure including supply of baskets and rock fill. Excludes backfill behind walls</v>
          </cell>
        </row>
        <row r="2060">
          <cell r="P2060" t="str">
            <v>Reno matress - Construct reno matress on top of rock spall fill including supply of baskets and rock fill</v>
          </cell>
        </row>
        <row r="2061">
          <cell r="P2061" t="str">
            <v>Geotextile Fabric - Geotextile fabric to be used in conjunction with rock fill</v>
          </cell>
        </row>
        <row r="2062">
          <cell r="P2062" t="str">
            <v>Repair stone pitching - repair stone pitching</v>
          </cell>
        </row>
        <row r="2063">
          <cell r="P2063" t="str">
            <v>Shotcreting - Spray shotcreting including allowance for reinforcement and pinning &lt;200mm thickness</v>
          </cell>
        </row>
        <row r="2064">
          <cell r="P2064" t="str">
            <v>Reconstruct - Fully reconstruct concrete floodway</v>
          </cell>
        </row>
        <row r="2065">
          <cell r="P2065" t="str">
            <v>Reconstruct apron - Reconstruct concrete floodway apron</v>
          </cell>
        </row>
        <row r="2066">
          <cell r="P2066" t="str">
            <v>Manual patching - Manual placement of repair mortar to repair superficial damage</v>
          </cell>
        </row>
        <row r="2067">
          <cell r="P2067" t="str">
            <v>Demolish and remove existing culvert/pipes - Demolish and remove existing concrete structures</v>
          </cell>
        </row>
        <row r="2068">
          <cell r="P2068" t="str">
            <v>Replace box culvert only - Replace damaged box culvert including excavation, bedding, backfill and supply of new box culvert. Excludes headwalls and aprons. 600mm x 450mm</v>
          </cell>
        </row>
        <row r="2069">
          <cell r="P2069" t="str">
            <v>Replace box culvert only - Replace damaged box culvert including excavation, bedding, backfill and supply of new box culvert. Excludes headwalls and aprons. 1200mm x 300mm</v>
          </cell>
        </row>
        <row r="2070">
          <cell r="P2070" t="str">
            <v>Replace box culvert only - Replace damaged box culvert including excavation, bedding, backfill and supply of new box culvert. Excludes headwalls and aprons. 1200mm x 600mm</v>
          </cell>
        </row>
        <row r="2071">
          <cell r="P2071" t="str">
            <v>Replace box culvert only - Replace damaged box culvert including excavation, bedding, backfill and supply of new box culvert. Excludes headwalls and aprons. 1200mm x 900mm</v>
          </cell>
        </row>
        <row r="2072">
          <cell r="P2072" t="str">
            <v>Replace box culvert only - Replace damaged box culvert including excavation, bedding, backfill and supply of new box culvert. Excludes headwalls and aprons. 1500mm x 1200mm</v>
          </cell>
        </row>
        <row r="2073">
          <cell r="P2073" t="str">
            <v>Replace head/end wall - Replace headwall or endwall including allowance for removal of existing and construction of new apron. Precast end structures to culverts to suit 375mm pipe</v>
          </cell>
        </row>
        <row r="2074">
          <cell r="P2074" t="str">
            <v>Replace head/end wall - Replace headwall or endwall including allowance for removal of existing and construction of new apron. Precast end structures to culverts to suit 600mm pipe</v>
          </cell>
        </row>
        <row r="2075">
          <cell r="P2075" t="str">
            <v>Replace head/end wall - Replace headwall or endwall including allowance for removal of existing and construction of new apron. Precast end structures to culverts to suit 900mm pipe</v>
          </cell>
        </row>
        <row r="2076">
          <cell r="P2076" t="str">
            <v>Replace head/end wall - Replace headwall or endwall including allowance for removal of existing and construction of new apron. Precast end structures to culverts to suit 1200mm pipe</v>
          </cell>
        </row>
        <row r="2077">
          <cell r="P2077" t="str">
            <v>Replace head/end wall - Replace headwall or endwall including allowance for removal of existing and construction of new apron. Precast end structures to culverts to suit 1500mm pipe</v>
          </cell>
        </row>
        <row r="2078">
          <cell r="P2078" t="str">
            <v>Replace head/end wall - Replace headwall or endwall including allowance for removal of existing and construction of new apron. Precast end structures to culverts to suit 1800mm pipe</v>
          </cell>
        </row>
        <row r="2079">
          <cell r="P2079" t="str">
            <v>Concrete replacement - Replacement of concrete structure - Includes demolition and removal of current structure</v>
          </cell>
        </row>
        <row r="2080">
          <cell r="P2080" t="str">
            <v>Replace head/end wall - Replace headwall or endwall including allowance for removal of existing and construction of new apron. Cast in-situ end structure to culverts</v>
          </cell>
        </row>
        <row r="2081">
          <cell r="P2081" t="str">
            <v>Repair pipe - Excavate, expose and repair isolated sections of pipe damage</v>
          </cell>
        </row>
        <row r="2082">
          <cell r="P2082" t="str">
            <v>Replace pipe only - Replace damaged 375 diameter pipe including excavation, bedding, backfill and supply of new pipes. Excludes headwalls and aprons</v>
          </cell>
        </row>
        <row r="2083">
          <cell r="P2083" t="str">
            <v>Replace pipe only - Replace damaged 600 diameter pipe including excavation, bedding, backfill and supply of new pipes. Excludes headwalls and aprons</v>
          </cell>
        </row>
        <row r="2084">
          <cell r="P2084" t="str">
            <v>Replace pipe only - Replace damaged 900 diameter pipe including excavation, bedding, backfill and supply of new pipes. Excludes headwalls and aprons</v>
          </cell>
        </row>
        <row r="2085">
          <cell r="P2085" t="str">
            <v>Clearing of dense/mixed debris material and remove from site</v>
          </cell>
        </row>
        <row r="2086">
          <cell r="P2086" t="str">
            <v>Clear silt and debris internally from culverts, pipes and pits</v>
          </cell>
        </row>
        <row r="2087">
          <cell r="P2087" t="str">
            <v>Remove rock - Remove surplus rock and material from site</v>
          </cell>
        </row>
        <row r="2088">
          <cell r="P2088" t="str">
            <v>Bulk excavate surplus material and remove from site</v>
          </cell>
        </row>
        <row r="2089">
          <cell r="P2089" t="str">
            <v>Bulk excavate surplus material to spoil</v>
          </cell>
        </row>
        <row r="2090">
          <cell r="P2090" t="str">
            <v>Bulk fill - imported - Bulk fill scoured out areas</v>
          </cell>
        </row>
        <row r="2091">
          <cell r="P2091" t="str">
            <v>Bulk fill - Local - Bulk fill scoured out areas</v>
          </cell>
        </row>
        <row r="2092">
          <cell r="P2092" t="str">
            <v>Bulk fill - Compacted selected fill material ≤5m3</v>
          </cell>
        </row>
        <row r="2093">
          <cell r="P2093" t="str">
            <v>Reconstruct - Reconstruct kerb including excavation and replacement of base material</v>
          </cell>
        </row>
        <row r="2094">
          <cell r="P2094" t="str">
            <v>Vegetation clearing - Clearing of light vegetation and debris to spoil</v>
          </cell>
        </row>
        <row r="2095">
          <cell r="P2095" t="str">
            <v>Vegetation clearing - Clearing of medium vegetation and debris to spoil</v>
          </cell>
        </row>
        <row r="2096">
          <cell r="P2096" t="str">
            <v>Vegetation clearing - Clearing of heavy vegetation and debris to spoil</v>
          </cell>
        </row>
        <row r="2097">
          <cell r="P2097" t="str">
            <v>Grass and soil reinstatement - Reinstate topsoil and grass</v>
          </cell>
        </row>
        <row r="2098">
          <cell r="P2098" t="str">
            <v>Rehabilitation - Rehabilitate grassed areas and vegetation. Hydromulching native seed mix single pass</v>
          </cell>
        </row>
        <row r="2099">
          <cell r="P2099" t="str">
            <v>Replace footpath - Replace footpath. Hand Place concrete paving, ≤125mm thick</v>
          </cell>
        </row>
        <row r="2100">
          <cell r="P2100" t="str">
            <v>Repair/grind - Repair footpath to make safe, including patching small areas and/or grinding to eliminate trip hazards</v>
          </cell>
        </row>
        <row r="2101">
          <cell r="P2101" t="str">
            <v>Replace end treatment - Replace guardrail end treatment</v>
          </cell>
        </row>
        <row r="2102">
          <cell r="P2102" t="str">
            <v>Replace guardrail - Replace damaged or missing rail</v>
          </cell>
        </row>
        <row r="2103">
          <cell r="P2103" t="str">
            <v>Replace - Replace depth marker post</v>
          </cell>
        </row>
        <row r="2104">
          <cell r="P2104" t="str">
            <v>Replace - Replace guide posts or markers</v>
          </cell>
        </row>
        <row r="2105">
          <cell r="P2105" t="str">
            <v>Repair - Repair or straighten existing markers or posts</v>
          </cell>
        </row>
        <row r="2106">
          <cell r="P2106" t="str">
            <v>Replace post - Replace sign post</v>
          </cell>
        </row>
        <row r="2107">
          <cell r="P2107" t="str">
            <v>Repair sign - Repair existing sign</v>
          </cell>
        </row>
        <row r="2108">
          <cell r="P2108" t="str">
            <v>Replace - standard - Replace standard road sign. Excludes post</v>
          </cell>
        </row>
        <row r="2109">
          <cell r="P2109" t="str">
            <v>Reinstate linemarking symbol - Reinstate linemarking symbol ≤500mm x 300mm</v>
          </cell>
        </row>
        <row r="2110">
          <cell r="P2110" t="str">
            <v>Reinstate linemarking - Reinstate linemarking  ≤100mm wide</v>
          </cell>
        </row>
        <row r="2111">
          <cell r="P2111" t="str">
            <v>Replace Footbridge - Reinforced concrete (Excluding approaches, piles and abutments). Subject to detailed design &amp; eligibility of final design</v>
          </cell>
        </row>
        <row r="2112">
          <cell r="P2112" t="str">
            <v>Replace Bridge - Reinforced concrete (Excluding approaches, piles and abutments). Subject to detailed design &amp; eligibility of final design</v>
          </cell>
        </row>
        <row r="2113">
          <cell r="P2113" t="str">
            <v>Other</v>
          </cell>
        </row>
        <row r="2115">
          <cell r="D2115" t="str">
            <v>Cape York Queensland Trough, 19 January - 2 February 2018</v>
          </cell>
        </row>
        <row r="2116">
          <cell r="D2116" t="str">
            <v>Far North Queensland Trough, 3-10 February 2017</v>
          </cell>
        </row>
        <row r="2117">
          <cell r="D2117" t="str">
            <v>Far North Queensland Upper Level Trough, 21-23 May 2016</v>
          </cell>
        </row>
        <row r="2118">
          <cell r="D2118" t="str">
            <v>Heavy Rainfall &amp; Flooding Northern &amp; Far Northern Queensland 15 March 2012</v>
          </cell>
        </row>
        <row r="2119">
          <cell r="D2119" t="str">
            <v>Natural Disaster Resilience Program 2017-2018</v>
          </cell>
        </row>
        <row r="2120">
          <cell r="D2120" t="str">
            <v>Qld Monsoonal Flooding &amp; TC Olga &amp; Neville, Ului and Paul, January to April 2010</v>
          </cell>
        </row>
        <row r="2121">
          <cell r="D2121" t="str">
            <v>Queensland Monsoonal flooding and Tropical Cyclones Charlotte and Ellie, January - February 2009</v>
          </cell>
        </row>
        <row r="2122">
          <cell r="D2122" t="str">
            <v>Queensland Monsoonal Flooding, February / March 2008</v>
          </cell>
        </row>
        <row r="2123">
          <cell r="D2123" t="str">
            <v>Severe Tropical Cyclone Nora and Associated Flooding, 24-29 March 2018</v>
          </cell>
        </row>
        <row r="2124">
          <cell r="D2124" t="str">
            <v>Severe Tropical Cyclone Yasi (2 Feb 2011)</v>
          </cell>
        </row>
        <row r="2125">
          <cell r="D2125" t="str">
            <v>Tropical Cyclone Ita and Associated Rainfall and Flooding, 11 - 14 April 2014</v>
          </cell>
        </row>
        <row r="2126">
          <cell r="D2126" t="str">
            <v>Tropical Cyclone Nathan and Associated Rainfall and Flooding, 11 - 15 March 2015</v>
          </cell>
        </row>
        <row r="2127">
          <cell r="D2127" t="str">
            <v>Tropical Cyclone Oswald and Associated Rainfall and Flooding, 21-29 January 2013</v>
          </cell>
        </row>
      </sheetData>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Application form"/>
      <sheetName val="Schedule of Rates - Sewer"/>
      <sheetName val="Procurement Process"/>
      <sheetName val="EDQ Assessment"/>
      <sheetName val="As Constructed Drawings"/>
      <sheetName val="Indexation Data"/>
      <sheetName val="Photographic Evidence"/>
      <sheetName val="Evidence of Payment"/>
      <sheetName val="On Maintenance"/>
      <sheetName val="Other Supporting Information"/>
    </sheetNames>
    <sheetDataSet>
      <sheetData sheetId="0" refreshError="1"/>
      <sheetData sheetId="1">
        <row r="85">
          <cell r="D85">
            <v>243.68700000000001</v>
          </cell>
          <cell r="E85">
            <v>109297.6455</v>
          </cell>
          <cell r="F85">
            <v>14208.693915</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54EE-18EC-4778-B679-9FDB9ACB35C0}">
  <dimension ref="A1:O51"/>
  <sheetViews>
    <sheetView tabSelected="1" topLeftCell="A3" zoomScale="85" zoomScaleNormal="85" workbookViewId="0">
      <selection activeCell="P15" sqref="P15"/>
    </sheetView>
  </sheetViews>
  <sheetFormatPr defaultRowHeight="13.5" x14ac:dyDescent="0.3"/>
  <cols>
    <col min="11" max="11" width="8.765625" customWidth="1"/>
    <col min="12" max="12" width="9" hidden="1" customWidth="1"/>
    <col min="13" max="13" width="11.3828125" customWidth="1"/>
    <col min="14" max="14" width="12.3828125" customWidth="1"/>
    <col min="15" max="15" width="8.84375" customWidth="1"/>
  </cols>
  <sheetData>
    <row r="1" spans="1:15" x14ac:dyDescent="0.3">
      <c r="A1" s="472"/>
      <c r="B1" s="472"/>
      <c r="C1" s="472"/>
      <c r="D1" s="472"/>
      <c r="E1" s="472"/>
      <c r="F1" s="472"/>
      <c r="G1" s="472"/>
      <c r="H1" s="472"/>
      <c r="I1" s="472"/>
      <c r="J1" s="472"/>
      <c r="K1" s="472"/>
      <c r="L1" s="472"/>
    </row>
    <row r="2" spans="1:15" x14ac:dyDescent="0.3">
      <c r="A2" s="472"/>
      <c r="B2" s="472"/>
      <c r="C2" s="472"/>
      <c r="D2" s="472"/>
      <c r="E2" s="472"/>
      <c r="F2" s="472"/>
      <c r="G2" s="472"/>
      <c r="H2" s="472"/>
      <c r="I2" s="472"/>
      <c r="J2" s="472"/>
      <c r="K2" s="472"/>
      <c r="L2" s="472"/>
    </row>
    <row r="3" spans="1:15" x14ac:dyDescent="0.3">
      <c r="A3" s="472"/>
      <c r="B3" s="472"/>
      <c r="C3" s="472"/>
      <c r="D3" s="472"/>
      <c r="E3" s="472"/>
      <c r="F3" s="472"/>
      <c r="G3" s="472"/>
      <c r="H3" s="472"/>
      <c r="I3" s="472"/>
      <c r="J3" s="472"/>
      <c r="K3" s="472"/>
      <c r="L3" s="472"/>
    </row>
    <row r="4" spans="1:15" x14ac:dyDescent="0.3">
      <c r="A4" s="472"/>
      <c r="B4" s="472"/>
      <c r="C4" s="472"/>
      <c r="D4" s="472"/>
      <c r="E4" s="472"/>
      <c r="F4" s="472"/>
      <c r="G4" s="472"/>
      <c r="H4" s="472"/>
      <c r="I4" s="472"/>
      <c r="J4" s="472"/>
      <c r="K4" s="472"/>
      <c r="L4" s="472"/>
    </row>
    <row r="5" spans="1:15" x14ac:dyDescent="0.3">
      <c r="A5" s="472"/>
      <c r="B5" s="472"/>
      <c r="C5" s="472"/>
      <c r="D5" s="472"/>
      <c r="E5" s="472"/>
      <c r="F5" s="472"/>
      <c r="G5" s="472"/>
      <c r="H5" s="472"/>
      <c r="I5" s="472"/>
      <c r="J5" s="472"/>
      <c r="K5" s="472"/>
      <c r="L5" s="472"/>
    </row>
    <row r="6" spans="1:15" x14ac:dyDescent="0.3">
      <c r="A6" s="105"/>
      <c r="B6" s="105"/>
      <c r="C6" s="105"/>
      <c r="D6" s="105"/>
      <c r="E6" s="105"/>
      <c r="F6" s="105"/>
      <c r="G6" s="105"/>
      <c r="H6" s="105"/>
      <c r="I6" s="105"/>
      <c r="J6" s="105"/>
      <c r="K6" s="105"/>
      <c r="L6" s="105"/>
      <c r="M6" s="105"/>
      <c r="N6" s="105"/>
      <c r="O6" s="105"/>
    </row>
    <row r="7" spans="1:15" x14ac:dyDescent="0.3">
      <c r="A7" s="105"/>
      <c r="B7" s="105"/>
      <c r="C7" s="105"/>
      <c r="D7" s="105"/>
      <c r="E7" s="105"/>
      <c r="F7" s="105"/>
      <c r="G7" s="105"/>
      <c r="H7" s="105"/>
      <c r="I7" s="105"/>
      <c r="J7" s="105"/>
      <c r="K7" s="105"/>
      <c r="L7" s="105"/>
      <c r="M7" s="105"/>
      <c r="N7" s="105"/>
      <c r="O7" s="105"/>
    </row>
    <row r="8" spans="1:15" ht="42.75" customHeight="1" x14ac:dyDescent="0.3">
      <c r="A8" s="105"/>
      <c r="B8" s="105"/>
      <c r="C8" s="466" t="s">
        <v>223</v>
      </c>
      <c r="D8" s="468"/>
      <c r="E8" s="468"/>
      <c r="F8" s="468"/>
      <c r="G8" s="468"/>
      <c r="H8" s="468"/>
      <c r="I8" s="468"/>
      <c r="J8" s="468"/>
      <c r="K8" s="468"/>
      <c r="L8" s="468"/>
      <c r="M8" s="105"/>
      <c r="N8" s="105"/>
      <c r="O8" s="105"/>
    </row>
    <row r="9" spans="1:15" x14ac:dyDescent="0.3">
      <c r="A9" s="105"/>
      <c r="B9" s="105"/>
      <c r="C9" s="105"/>
      <c r="D9" s="105"/>
      <c r="E9" s="105"/>
      <c r="F9" s="105"/>
      <c r="G9" s="105"/>
      <c r="H9" s="105"/>
      <c r="I9" s="105"/>
      <c r="J9" s="105"/>
      <c r="K9" s="105"/>
      <c r="L9" s="105"/>
      <c r="M9" s="105"/>
      <c r="N9" s="105"/>
      <c r="O9" s="105"/>
    </row>
    <row r="10" spans="1:15" x14ac:dyDescent="0.3">
      <c r="A10" s="105"/>
      <c r="B10" s="105"/>
      <c r="C10" s="468" t="s">
        <v>0</v>
      </c>
      <c r="D10" s="468"/>
      <c r="E10" s="468"/>
      <c r="F10" s="468"/>
      <c r="G10" s="468"/>
      <c r="H10" s="468"/>
      <c r="I10" s="468"/>
      <c r="J10" s="468"/>
      <c r="K10" s="468"/>
      <c r="M10" s="105"/>
      <c r="N10" s="105"/>
      <c r="O10" s="105"/>
    </row>
    <row r="11" spans="1:15" x14ac:dyDescent="0.3">
      <c r="A11" s="105"/>
      <c r="B11" s="105"/>
      <c r="C11" s="466" t="s">
        <v>1</v>
      </c>
      <c r="D11" s="468"/>
      <c r="E11" s="468"/>
      <c r="F11" s="468"/>
      <c r="G11" s="468"/>
      <c r="H11" s="468"/>
      <c r="I11" s="468"/>
      <c r="J11" s="468"/>
      <c r="K11" s="468"/>
      <c r="M11" s="105"/>
      <c r="N11" s="105"/>
      <c r="O11" s="105"/>
    </row>
    <row r="12" spans="1:15" x14ac:dyDescent="0.3">
      <c r="A12" s="105"/>
      <c r="B12" s="105"/>
      <c r="C12" s="468" t="s">
        <v>224</v>
      </c>
      <c r="D12" s="468"/>
      <c r="E12" s="468"/>
      <c r="F12" s="468"/>
      <c r="G12" s="468"/>
      <c r="H12" s="468"/>
      <c r="I12" s="468"/>
      <c r="J12" s="468"/>
      <c r="K12" s="468"/>
      <c r="M12" s="105"/>
      <c r="N12" s="105"/>
      <c r="O12" s="105"/>
    </row>
    <row r="13" spans="1:15" ht="25.5" customHeight="1" x14ac:dyDescent="0.3">
      <c r="A13" s="105"/>
      <c r="B13" s="105"/>
      <c r="C13" s="466" t="s">
        <v>2</v>
      </c>
      <c r="D13" s="468"/>
      <c r="E13" s="468"/>
      <c r="F13" s="468"/>
      <c r="G13" s="468"/>
      <c r="H13" s="468"/>
      <c r="I13" s="468"/>
      <c r="J13" s="468"/>
      <c r="K13" s="468"/>
      <c r="M13" s="105"/>
      <c r="N13" s="105"/>
      <c r="O13" s="105"/>
    </row>
    <row r="14" spans="1:15" x14ac:dyDescent="0.3">
      <c r="A14" s="105"/>
      <c r="B14" s="105"/>
      <c r="C14" s="466" t="s">
        <v>3</v>
      </c>
      <c r="D14" s="468"/>
      <c r="E14" s="468"/>
      <c r="F14" s="468"/>
      <c r="G14" s="468"/>
      <c r="H14" s="468"/>
      <c r="I14" s="468"/>
      <c r="J14" s="468"/>
      <c r="K14" s="468"/>
      <c r="M14" s="105"/>
      <c r="N14" s="105"/>
      <c r="O14" s="105"/>
    </row>
    <row r="15" spans="1:15" ht="55.5" customHeight="1" x14ac:dyDescent="0.3">
      <c r="A15" s="105"/>
      <c r="B15" s="105"/>
      <c r="C15" s="466" t="s">
        <v>225</v>
      </c>
      <c r="D15" s="468"/>
      <c r="E15" s="468"/>
      <c r="F15" s="468"/>
      <c r="G15" s="468"/>
      <c r="H15" s="468"/>
      <c r="I15" s="468"/>
      <c r="J15" s="468"/>
      <c r="K15" s="468"/>
      <c r="M15" s="105"/>
      <c r="N15" s="105"/>
      <c r="O15" s="105"/>
    </row>
    <row r="16" spans="1:15" ht="16.5" customHeight="1" x14ac:dyDescent="0.3">
      <c r="A16" s="105"/>
      <c r="B16" s="105"/>
      <c r="C16" s="466" t="s">
        <v>4</v>
      </c>
      <c r="D16" s="468"/>
      <c r="E16" s="468"/>
      <c r="F16" s="468"/>
      <c r="G16" s="468"/>
      <c r="H16" s="468"/>
      <c r="I16" s="468"/>
      <c r="J16" s="468"/>
      <c r="K16" s="468"/>
      <c r="M16" s="105"/>
      <c r="N16" s="105"/>
      <c r="O16" s="105"/>
    </row>
    <row r="17" spans="1:15" ht="24" customHeight="1" x14ac:dyDescent="0.3">
      <c r="A17" s="105"/>
      <c r="B17" s="105"/>
      <c r="C17" s="466" t="s">
        <v>5</v>
      </c>
      <c r="D17" s="468"/>
      <c r="E17" s="468"/>
      <c r="F17" s="468"/>
      <c r="G17" s="468"/>
      <c r="H17" s="468"/>
      <c r="I17" s="468"/>
      <c r="J17" s="468"/>
      <c r="K17" s="468"/>
      <c r="M17" s="105"/>
      <c r="N17" s="105"/>
      <c r="O17" s="105"/>
    </row>
    <row r="18" spans="1:15" ht="42" customHeight="1" thickBot="1" x14ac:dyDescent="0.35">
      <c r="A18" s="105"/>
      <c r="B18" s="105"/>
      <c r="C18" s="466" t="s">
        <v>6</v>
      </c>
      <c r="D18" s="468"/>
      <c r="E18" s="468"/>
      <c r="F18" s="468"/>
      <c r="G18" s="468"/>
      <c r="H18" s="468"/>
      <c r="I18" s="468"/>
      <c r="J18" s="468"/>
      <c r="K18" s="468"/>
      <c r="M18" s="105"/>
      <c r="N18" s="297" t="s">
        <v>354</v>
      </c>
      <c r="O18" s="105"/>
    </row>
    <row r="19" spans="1:15" ht="38.5" customHeight="1" thickBot="1" x14ac:dyDescent="0.35">
      <c r="A19" s="105"/>
      <c r="B19" s="105"/>
      <c r="C19" s="466" t="s">
        <v>7</v>
      </c>
      <c r="D19" s="468"/>
      <c r="E19" s="468"/>
      <c r="F19" s="468"/>
      <c r="G19" s="468"/>
      <c r="H19" s="468"/>
      <c r="I19" s="468"/>
      <c r="J19" s="468"/>
      <c r="K19" s="468"/>
      <c r="M19" s="105"/>
      <c r="N19" s="296" t="s">
        <v>84</v>
      </c>
      <c r="O19" s="105"/>
    </row>
    <row r="20" spans="1:15" ht="44.15" customHeight="1" thickBot="1" x14ac:dyDescent="0.35">
      <c r="A20" s="105"/>
      <c r="B20" s="105"/>
      <c r="C20" s="466" t="s">
        <v>218</v>
      </c>
      <c r="D20" s="468"/>
      <c r="E20" s="468"/>
      <c r="F20" s="468"/>
      <c r="G20" s="468"/>
      <c r="H20" s="468"/>
      <c r="I20" s="468"/>
      <c r="J20" s="468"/>
      <c r="K20" s="468"/>
      <c r="M20" s="105"/>
      <c r="N20" s="296" t="s">
        <v>84</v>
      </c>
      <c r="O20" s="105"/>
    </row>
    <row r="21" spans="1:15" ht="20.149999999999999" customHeight="1" thickBot="1" x14ac:dyDescent="0.35">
      <c r="A21" s="105"/>
      <c r="B21" s="105"/>
      <c r="C21" s="466" t="s">
        <v>8</v>
      </c>
      <c r="D21" s="468"/>
      <c r="E21" s="468"/>
      <c r="F21" s="468"/>
      <c r="G21" s="468"/>
      <c r="H21" s="468"/>
      <c r="I21" s="468"/>
      <c r="J21" s="468"/>
      <c r="K21" s="468"/>
      <c r="M21" s="105"/>
      <c r="N21" s="296" t="s">
        <v>84</v>
      </c>
      <c r="O21" s="105"/>
    </row>
    <row r="22" spans="1:15" ht="31" customHeight="1" thickBot="1" x14ac:dyDescent="0.35">
      <c r="A22" s="105"/>
      <c r="B22" s="105"/>
      <c r="C22" s="466" t="s">
        <v>9</v>
      </c>
      <c r="D22" s="468"/>
      <c r="E22" s="468"/>
      <c r="F22" s="468"/>
      <c r="G22" s="468"/>
      <c r="H22" s="468"/>
      <c r="I22" s="468"/>
      <c r="J22" s="468"/>
      <c r="K22" s="468"/>
      <c r="M22" s="105"/>
      <c r="N22" s="296" t="s">
        <v>84</v>
      </c>
      <c r="O22" s="105"/>
    </row>
    <row r="23" spans="1:15" ht="16" customHeight="1" thickBot="1" x14ac:dyDescent="0.35">
      <c r="A23" s="105"/>
      <c r="B23" s="105"/>
      <c r="C23" s="466" t="s">
        <v>8</v>
      </c>
      <c r="D23" s="466"/>
      <c r="E23" s="466"/>
      <c r="F23" s="466"/>
      <c r="G23" s="466"/>
      <c r="H23" s="466"/>
      <c r="I23" s="466"/>
      <c r="J23" s="466"/>
      <c r="K23" s="466"/>
      <c r="M23" s="105"/>
      <c r="N23" s="296" t="s">
        <v>84</v>
      </c>
      <c r="O23" s="105"/>
    </row>
    <row r="24" spans="1:15" ht="32.25" customHeight="1" x14ac:dyDescent="0.3">
      <c r="A24" s="105"/>
      <c r="B24" s="105"/>
      <c r="C24" s="466" t="s">
        <v>10</v>
      </c>
      <c r="D24" s="468"/>
      <c r="E24" s="468"/>
      <c r="F24" s="468"/>
      <c r="G24" s="468"/>
      <c r="H24" s="468"/>
      <c r="I24" s="468"/>
      <c r="J24" s="468"/>
      <c r="K24" s="468"/>
      <c r="M24" s="105"/>
      <c r="N24" s="105"/>
      <c r="O24" s="105"/>
    </row>
    <row r="25" spans="1:15" ht="26.25" customHeight="1" x14ac:dyDescent="0.3">
      <c r="A25" s="105"/>
      <c r="B25" s="105"/>
      <c r="C25" s="466" t="s">
        <v>219</v>
      </c>
      <c r="D25" s="468"/>
      <c r="E25" s="468"/>
      <c r="F25" s="468"/>
      <c r="G25" s="468"/>
      <c r="H25" s="468"/>
      <c r="I25" s="468"/>
      <c r="J25" s="468"/>
      <c r="K25" s="468"/>
      <c r="M25" s="105"/>
      <c r="N25" s="105"/>
      <c r="O25" s="105"/>
    </row>
    <row r="26" spans="1:15" ht="37.5" customHeight="1" x14ac:dyDescent="0.3">
      <c r="A26" s="105"/>
      <c r="B26" s="105"/>
      <c r="C26" s="468" t="s">
        <v>11</v>
      </c>
      <c r="D26" s="468"/>
      <c r="E26" s="468"/>
      <c r="F26" s="468"/>
      <c r="G26" s="468"/>
      <c r="H26" s="468"/>
      <c r="I26" s="468"/>
      <c r="J26" s="468"/>
      <c r="K26" s="468"/>
      <c r="M26" s="105"/>
      <c r="N26" s="105"/>
      <c r="O26" s="105"/>
    </row>
    <row r="27" spans="1:15" x14ac:dyDescent="0.3">
      <c r="A27" s="105"/>
      <c r="B27" s="105"/>
      <c r="C27" s="466" t="s">
        <v>220</v>
      </c>
      <c r="D27" s="468"/>
      <c r="E27" s="468"/>
      <c r="F27" s="468"/>
      <c r="G27" s="468"/>
      <c r="H27" s="468"/>
      <c r="I27" s="468"/>
      <c r="J27" s="468"/>
      <c r="K27" s="468"/>
      <c r="M27" s="105"/>
      <c r="N27" s="105"/>
      <c r="O27" s="105"/>
    </row>
    <row r="28" spans="1:15" ht="28.5" customHeight="1" x14ac:dyDescent="0.3">
      <c r="A28" s="105"/>
      <c r="B28" s="105"/>
      <c r="C28" s="466" t="s">
        <v>12</v>
      </c>
      <c r="D28" s="468"/>
      <c r="E28" s="468"/>
      <c r="F28" s="468"/>
      <c r="G28" s="468"/>
      <c r="H28" s="468"/>
      <c r="I28" s="468"/>
      <c r="J28" s="468"/>
      <c r="K28" s="468"/>
      <c r="M28" s="105"/>
      <c r="N28" s="105"/>
      <c r="O28" s="105"/>
    </row>
    <row r="29" spans="1:15" x14ac:dyDescent="0.3">
      <c r="A29" s="105"/>
      <c r="B29" s="105"/>
      <c r="C29" s="105"/>
      <c r="D29" s="105"/>
      <c r="E29" s="105"/>
      <c r="F29" s="105"/>
      <c r="G29" s="105"/>
      <c r="H29" s="105"/>
      <c r="I29" s="105"/>
      <c r="J29" s="105"/>
      <c r="K29" s="105"/>
      <c r="M29" s="105"/>
      <c r="N29" s="105"/>
      <c r="O29" s="105"/>
    </row>
    <row r="30" spans="1:15" x14ac:dyDescent="0.3">
      <c r="A30" s="105"/>
      <c r="B30" s="105"/>
      <c r="C30" s="104" t="s">
        <v>13</v>
      </c>
      <c r="G30" s="105"/>
      <c r="H30" s="105"/>
      <c r="I30" s="105"/>
      <c r="J30" s="105"/>
      <c r="K30" s="105"/>
      <c r="M30" s="105"/>
      <c r="N30" s="105"/>
      <c r="O30" s="105"/>
    </row>
    <row r="31" spans="1:15" x14ac:dyDescent="0.3">
      <c r="A31" s="105"/>
      <c r="B31" s="105"/>
      <c r="C31" s="105"/>
      <c r="D31" s="105"/>
      <c r="E31" s="105"/>
      <c r="F31" s="105"/>
      <c r="G31" s="105"/>
      <c r="H31" s="105"/>
      <c r="I31" s="105"/>
      <c r="J31" s="105"/>
      <c r="K31" s="105"/>
      <c r="M31" s="105"/>
      <c r="N31" s="105"/>
      <c r="O31" s="105"/>
    </row>
    <row r="32" spans="1:15" x14ac:dyDescent="0.3">
      <c r="A32" s="105"/>
      <c r="B32" s="105"/>
      <c r="C32" s="466" t="s">
        <v>14</v>
      </c>
      <c r="D32" s="468"/>
      <c r="E32" s="468"/>
      <c r="F32" s="468"/>
      <c r="G32" s="468"/>
      <c r="H32" s="468"/>
      <c r="I32" s="468"/>
      <c r="J32" s="468"/>
      <c r="K32" s="468"/>
      <c r="M32" s="105"/>
      <c r="N32" s="105"/>
      <c r="O32" s="105"/>
    </row>
    <row r="33" spans="1:15" x14ac:dyDescent="0.3">
      <c r="A33" s="105"/>
      <c r="B33" s="105"/>
      <c r="C33" s="466" t="s">
        <v>15</v>
      </c>
      <c r="D33" s="468"/>
      <c r="E33" s="468"/>
      <c r="F33" s="468"/>
      <c r="G33" s="468"/>
      <c r="H33" s="468"/>
      <c r="I33" s="468"/>
      <c r="J33" s="468"/>
      <c r="K33" s="468"/>
      <c r="M33" s="105"/>
      <c r="N33" s="105"/>
      <c r="O33" s="105"/>
    </row>
    <row r="34" spans="1:15" x14ac:dyDescent="0.3">
      <c r="A34" s="105"/>
      <c r="B34" s="105"/>
      <c r="C34" s="466" t="s">
        <v>16</v>
      </c>
      <c r="D34" s="468"/>
      <c r="E34" s="468"/>
      <c r="F34" s="468"/>
      <c r="G34" s="468"/>
      <c r="H34" s="468"/>
      <c r="I34" s="468"/>
      <c r="J34" s="468"/>
      <c r="K34" s="468"/>
      <c r="M34" s="105"/>
      <c r="N34" s="105"/>
      <c r="O34" s="105"/>
    </row>
    <row r="35" spans="1:15" x14ac:dyDescent="0.3">
      <c r="A35" s="105"/>
      <c r="B35" s="105"/>
      <c r="C35" s="161"/>
      <c r="D35" s="162"/>
      <c r="E35" s="162"/>
      <c r="F35" s="162"/>
      <c r="G35" s="162"/>
      <c r="H35" s="162"/>
      <c r="I35" s="162"/>
      <c r="J35" s="162"/>
      <c r="K35" s="162"/>
      <c r="M35" s="105"/>
      <c r="N35" s="105"/>
      <c r="O35" s="105"/>
    </row>
    <row r="36" spans="1:15" x14ac:dyDescent="0.3">
      <c r="A36" s="105"/>
      <c r="B36" s="105"/>
      <c r="C36" s="471" t="s">
        <v>17</v>
      </c>
      <c r="D36" s="471"/>
      <c r="E36" s="471"/>
      <c r="F36" s="471"/>
      <c r="G36" s="471"/>
      <c r="H36" s="471"/>
      <c r="I36" s="471"/>
      <c r="J36" s="471"/>
      <c r="K36" s="471"/>
      <c r="M36" s="105"/>
      <c r="N36" s="105"/>
      <c r="O36" s="105"/>
    </row>
    <row r="37" spans="1:15" x14ac:dyDescent="0.3">
      <c r="A37" s="105"/>
      <c r="B37" s="105"/>
      <c r="C37" s="465" t="s">
        <v>18</v>
      </c>
      <c r="D37" s="465"/>
      <c r="E37" s="465"/>
      <c r="F37" s="465"/>
      <c r="G37" s="465"/>
      <c r="H37" s="465"/>
      <c r="I37" s="465"/>
      <c r="J37" s="465"/>
      <c r="K37" s="465"/>
      <c r="M37" s="105"/>
      <c r="N37" s="105"/>
      <c r="O37" s="105"/>
    </row>
    <row r="38" spans="1:15" x14ac:dyDescent="0.3">
      <c r="A38" s="105"/>
      <c r="B38" s="105"/>
      <c r="C38" s="465" t="s">
        <v>221</v>
      </c>
      <c r="D38" s="465"/>
      <c r="E38" s="465"/>
      <c r="F38" s="465"/>
      <c r="G38" s="465"/>
      <c r="H38" s="465"/>
      <c r="I38" s="465"/>
      <c r="J38" s="465"/>
      <c r="K38" s="465"/>
      <c r="M38" s="105"/>
      <c r="N38" s="105"/>
      <c r="O38" s="105"/>
    </row>
    <row r="39" spans="1:15" x14ac:dyDescent="0.3">
      <c r="A39" s="105"/>
      <c r="B39" s="105"/>
      <c r="C39" s="466" t="s">
        <v>19</v>
      </c>
      <c r="D39" s="468"/>
      <c r="E39" s="468"/>
      <c r="F39" s="468"/>
      <c r="G39" s="468"/>
      <c r="H39" s="468"/>
      <c r="I39" s="468"/>
      <c r="J39" s="468"/>
      <c r="K39" s="468"/>
      <c r="M39" s="105"/>
      <c r="N39" s="105"/>
      <c r="O39" s="105"/>
    </row>
    <row r="40" spans="1:15" x14ac:dyDescent="0.3">
      <c r="A40" s="105"/>
      <c r="B40" s="105"/>
      <c r="C40" s="469"/>
      <c r="D40" s="469"/>
      <c r="E40" s="469"/>
      <c r="F40" s="469"/>
      <c r="G40" s="469"/>
      <c r="H40" s="469"/>
      <c r="I40" s="469"/>
      <c r="J40" s="469"/>
      <c r="K40" s="469"/>
      <c r="M40" s="105"/>
      <c r="N40" s="105"/>
      <c r="O40" s="105"/>
    </row>
    <row r="41" spans="1:15" x14ac:dyDescent="0.3">
      <c r="A41" s="105"/>
      <c r="B41" s="105"/>
      <c r="C41" s="471" t="s">
        <v>20</v>
      </c>
      <c r="D41" s="471"/>
      <c r="E41" s="471"/>
      <c r="F41" s="471"/>
      <c r="G41" s="471"/>
      <c r="H41" s="471"/>
      <c r="I41" s="471"/>
      <c r="J41" s="471"/>
      <c r="K41" s="471"/>
      <c r="M41" s="105"/>
      <c r="N41" s="105"/>
      <c r="O41" s="105"/>
    </row>
    <row r="42" spans="1:15" x14ac:dyDescent="0.3">
      <c r="A42" s="105"/>
      <c r="B42" s="105"/>
      <c r="C42" s="465" t="s">
        <v>21</v>
      </c>
      <c r="D42" s="465"/>
      <c r="E42" s="465"/>
      <c r="F42" s="465"/>
      <c r="G42" s="465"/>
      <c r="H42" s="465"/>
      <c r="I42" s="465"/>
      <c r="J42" s="465"/>
      <c r="K42" s="465"/>
      <c r="M42" s="105"/>
      <c r="N42" s="105"/>
      <c r="O42" s="105"/>
    </row>
    <row r="43" spans="1:15" x14ac:dyDescent="0.3">
      <c r="A43" s="105"/>
      <c r="B43" s="105"/>
      <c r="C43" s="466" t="s">
        <v>222</v>
      </c>
      <c r="D43" s="466"/>
      <c r="E43" s="466"/>
      <c r="F43" s="466"/>
      <c r="G43" s="466"/>
      <c r="H43" s="466"/>
      <c r="I43" s="466"/>
      <c r="J43" s="466"/>
      <c r="K43" s="466"/>
      <c r="M43" s="105"/>
      <c r="N43" s="105"/>
      <c r="O43" s="105"/>
    </row>
    <row r="44" spans="1:15" x14ac:dyDescent="0.3">
      <c r="A44" s="105"/>
      <c r="B44" s="105"/>
      <c r="C44" s="467"/>
      <c r="D44" s="467"/>
      <c r="E44" s="467"/>
      <c r="F44" s="467"/>
      <c r="G44" s="467"/>
      <c r="H44" s="467"/>
      <c r="I44" s="467"/>
      <c r="J44" s="467"/>
      <c r="K44" s="467"/>
      <c r="M44" s="105"/>
      <c r="N44" s="105"/>
      <c r="O44" s="105"/>
    </row>
    <row r="45" spans="1:15" x14ac:dyDescent="0.3">
      <c r="A45" s="105"/>
      <c r="B45" s="105"/>
      <c r="C45" s="467"/>
      <c r="D45" s="467"/>
      <c r="E45" s="467"/>
      <c r="F45" s="467"/>
      <c r="G45" s="467"/>
      <c r="H45" s="467"/>
      <c r="I45" s="467"/>
      <c r="J45" s="467"/>
      <c r="K45" s="467"/>
      <c r="M45" s="105"/>
      <c r="N45" s="105"/>
      <c r="O45" s="105"/>
    </row>
    <row r="46" spans="1:15" x14ac:dyDescent="0.3">
      <c r="A46" s="105"/>
      <c r="B46" s="105"/>
      <c r="C46" s="467"/>
      <c r="D46" s="467"/>
      <c r="E46" s="467"/>
      <c r="F46" s="467"/>
      <c r="G46" s="467"/>
      <c r="H46" s="467"/>
      <c r="I46" s="467"/>
      <c r="J46" s="467"/>
      <c r="K46" s="467"/>
      <c r="M46" s="105"/>
      <c r="N46" s="105"/>
      <c r="O46" s="105"/>
    </row>
    <row r="47" spans="1:15" x14ac:dyDescent="0.3">
      <c r="A47" s="105"/>
      <c r="B47" s="105"/>
      <c r="C47" s="469"/>
      <c r="D47" s="469"/>
      <c r="E47" s="469"/>
      <c r="F47" s="469"/>
      <c r="G47" s="469"/>
      <c r="H47" s="469"/>
      <c r="I47" s="469"/>
      <c r="J47" s="469"/>
      <c r="K47" s="469"/>
      <c r="M47" s="105"/>
      <c r="N47" s="105"/>
      <c r="O47" s="198"/>
    </row>
    <row r="48" spans="1:15" x14ac:dyDescent="0.3">
      <c r="C48" s="470" t="s">
        <v>380</v>
      </c>
      <c r="D48" s="468"/>
      <c r="E48" s="468"/>
      <c r="F48" s="468"/>
      <c r="G48" s="468"/>
      <c r="H48" s="468"/>
      <c r="I48" s="468"/>
      <c r="J48" s="468"/>
      <c r="K48" s="468"/>
      <c r="M48" s="317" t="s">
        <v>381</v>
      </c>
    </row>
    <row r="49" spans="3:11" x14ac:dyDescent="0.3">
      <c r="C49" s="468"/>
      <c r="D49" s="468"/>
      <c r="E49" s="468"/>
      <c r="F49" s="468"/>
      <c r="G49" s="468"/>
      <c r="H49" s="468"/>
      <c r="I49" s="468"/>
      <c r="J49" s="468"/>
      <c r="K49" s="468"/>
    </row>
    <row r="50" spans="3:11" x14ac:dyDescent="0.3">
      <c r="C50" s="468"/>
      <c r="D50" s="468"/>
      <c r="E50" s="468"/>
      <c r="F50" s="468"/>
      <c r="G50" s="468"/>
      <c r="H50" s="468"/>
      <c r="I50" s="468"/>
      <c r="J50" s="468"/>
      <c r="K50" s="468"/>
    </row>
    <row r="51" spans="3:11" x14ac:dyDescent="0.3">
      <c r="C51" s="468"/>
      <c r="D51" s="468"/>
      <c r="E51" s="468"/>
      <c r="F51" s="468"/>
      <c r="G51" s="468"/>
      <c r="H51" s="468"/>
      <c r="I51" s="468"/>
      <c r="J51" s="468"/>
      <c r="K51" s="468"/>
    </row>
  </sheetData>
  <mergeCells count="40">
    <mergeCell ref="A1:L5"/>
    <mergeCell ref="C8:L8"/>
    <mergeCell ref="C10:K10"/>
    <mergeCell ref="C11:K11"/>
    <mergeCell ref="C12:K12"/>
    <mergeCell ref="C13:K13"/>
    <mergeCell ref="C14:K14"/>
    <mergeCell ref="C15:K15"/>
    <mergeCell ref="C16:K16"/>
    <mergeCell ref="C17:K17"/>
    <mergeCell ref="C18:K18"/>
    <mergeCell ref="C19:K19"/>
    <mergeCell ref="C20:K20"/>
    <mergeCell ref="C21:K21"/>
    <mergeCell ref="C22:K22"/>
    <mergeCell ref="C23:K23"/>
    <mergeCell ref="C24:K24"/>
    <mergeCell ref="C25:K25"/>
    <mergeCell ref="C26:K26"/>
    <mergeCell ref="C27:K27"/>
    <mergeCell ref="C28:K28"/>
    <mergeCell ref="C32:K32"/>
    <mergeCell ref="C33:K33"/>
    <mergeCell ref="C34:K34"/>
    <mergeCell ref="C36:K36"/>
    <mergeCell ref="C37:K37"/>
    <mergeCell ref="C38:K38"/>
    <mergeCell ref="C39:K39"/>
    <mergeCell ref="C40:K40"/>
    <mergeCell ref="C41:K41"/>
    <mergeCell ref="C42:K42"/>
    <mergeCell ref="C43:K43"/>
    <mergeCell ref="C44:K44"/>
    <mergeCell ref="C50:K50"/>
    <mergeCell ref="C51:K51"/>
    <mergeCell ref="C45:K45"/>
    <mergeCell ref="C46:K46"/>
    <mergeCell ref="C47:K47"/>
    <mergeCell ref="C48:K48"/>
    <mergeCell ref="C49:K49"/>
  </mergeCells>
  <dataValidations count="1">
    <dataValidation type="list" allowBlank="1" showInputMessage="1" showErrorMessage="1" sqref="N19:N23" xr:uid="{29CB4B68-2A76-4426-8D03-09D86BC6EF60}">
      <formula1>"Yes, No"</formula1>
    </dataValidation>
  </dataValidations>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BA25E-C4F9-4291-8EA7-CA10C1261CCD}">
  <dimension ref="A1:P56"/>
  <sheetViews>
    <sheetView topLeftCell="C10" zoomScale="50" zoomScaleNormal="50" workbookViewId="0">
      <selection activeCell="G42" sqref="G42"/>
    </sheetView>
  </sheetViews>
  <sheetFormatPr defaultRowHeight="13.5" x14ac:dyDescent="0.3"/>
  <cols>
    <col min="1" max="1" width="16.23046875" customWidth="1"/>
    <col min="2" max="2" width="46.61328125" customWidth="1"/>
    <col min="3" max="3" width="46.15234375" customWidth="1"/>
    <col min="4" max="4" width="22.15234375" customWidth="1"/>
    <col min="5" max="5" width="22.84375" customWidth="1"/>
    <col min="6" max="6" width="14.84375" customWidth="1"/>
    <col min="7" max="7" width="17.84375" customWidth="1"/>
    <col min="8" max="8" width="19.765625" customWidth="1"/>
    <col min="9" max="9" width="21.23046875" customWidth="1"/>
    <col min="10" max="10" width="16" customWidth="1"/>
    <col min="11" max="12" width="23.84375" customWidth="1"/>
    <col min="13" max="13" width="28.23046875" bestFit="1" customWidth="1"/>
    <col min="14" max="14" width="27.765625" customWidth="1"/>
    <col min="15" max="15" width="25.765625" bestFit="1" customWidth="1"/>
    <col min="16" max="16" width="18.61328125" bestFit="1" customWidth="1"/>
  </cols>
  <sheetData>
    <row r="1" spans="1:16" x14ac:dyDescent="0.3">
      <c r="A1" s="105"/>
      <c r="B1" s="105"/>
      <c r="C1" s="105"/>
      <c r="D1" s="105"/>
      <c r="E1" s="105"/>
      <c r="F1" s="105"/>
      <c r="G1" s="105"/>
      <c r="H1" s="105"/>
      <c r="I1" s="105"/>
      <c r="J1" s="105"/>
      <c r="K1" s="105"/>
      <c r="L1" s="105"/>
      <c r="M1" s="105"/>
      <c r="N1" s="105"/>
      <c r="O1" s="339"/>
      <c r="P1" s="339"/>
    </row>
    <row r="2" spans="1:16" x14ac:dyDescent="0.3">
      <c r="A2" s="105"/>
      <c r="B2" s="105"/>
      <c r="C2" s="105"/>
      <c r="D2" s="105"/>
      <c r="E2" s="105"/>
      <c r="F2" s="105"/>
      <c r="G2" s="105"/>
      <c r="H2" s="105"/>
      <c r="I2" s="105"/>
      <c r="J2" s="105"/>
      <c r="K2" s="105"/>
      <c r="L2" s="105"/>
      <c r="M2" s="105"/>
      <c r="N2" s="105"/>
      <c r="O2" s="339"/>
      <c r="P2" s="339"/>
    </row>
    <row r="3" spans="1:16" x14ac:dyDescent="0.3">
      <c r="A3" s="105"/>
      <c r="B3" s="105"/>
      <c r="C3" s="105"/>
      <c r="D3" s="105"/>
      <c r="E3" s="105"/>
      <c r="F3" s="105"/>
      <c r="G3" s="105"/>
      <c r="H3" s="105"/>
      <c r="I3" s="105"/>
      <c r="J3" s="105"/>
      <c r="K3" s="105"/>
      <c r="L3" s="105"/>
      <c r="M3" s="105"/>
      <c r="N3" s="105"/>
      <c r="O3" s="339"/>
      <c r="P3" s="339"/>
    </row>
    <row r="4" spans="1:16" x14ac:dyDescent="0.3">
      <c r="A4" s="105"/>
      <c r="B4" s="105"/>
      <c r="C4" s="105"/>
      <c r="D4" s="105"/>
      <c r="E4" s="105"/>
      <c r="F4" s="105"/>
      <c r="G4" s="105"/>
      <c r="H4" s="105"/>
      <c r="I4" s="105"/>
      <c r="J4" s="105"/>
      <c r="K4" s="105"/>
      <c r="L4" s="105"/>
      <c r="M4" s="105"/>
      <c r="N4" s="105"/>
      <c r="O4" s="339"/>
      <c r="P4" s="339"/>
    </row>
    <row r="5" spans="1:16" x14ac:dyDescent="0.3">
      <c r="A5" s="105"/>
      <c r="B5" s="105"/>
      <c r="C5" s="105"/>
      <c r="D5" s="105"/>
      <c r="E5" s="105"/>
      <c r="F5" s="105"/>
      <c r="G5" s="105"/>
      <c r="H5" s="105"/>
      <c r="I5" s="105"/>
      <c r="J5" s="105"/>
      <c r="K5" s="105"/>
      <c r="L5" s="105"/>
      <c r="M5" s="105"/>
      <c r="N5" s="105"/>
      <c r="O5" s="339"/>
      <c r="P5" s="339"/>
    </row>
    <row r="6" spans="1:16" x14ac:dyDescent="0.3">
      <c r="A6" s="105"/>
      <c r="B6" s="105" t="s">
        <v>217</v>
      </c>
      <c r="C6" s="105"/>
      <c r="D6" s="105"/>
      <c r="E6" s="105"/>
      <c r="F6" s="105"/>
      <c r="G6" s="105"/>
      <c r="H6" s="105"/>
      <c r="I6" s="105"/>
      <c r="J6" s="105"/>
      <c r="K6" s="105"/>
      <c r="L6" s="105"/>
      <c r="M6" s="105"/>
      <c r="N6" s="105"/>
      <c r="O6" s="339"/>
      <c r="P6" s="339"/>
    </row>
    <row r="7" spans="1:16" x14ac:dyDescent="0.3">
      <c r="A7" s="105"/>
      <c r="B7" s="105"/>
      <c r="C7" s="105"/>
      <c r="D7" s="105"/>
      <c r="E7" s="105"/>
      <c r="F7" s="105"/>
      <c r="G7" s="105"/>
      <c r="H7" s="105"/>
      <c r="I7" s="105"/>
      <c r="J7" s="105"/>
      <c r="K7" s="105"/>
      <c r="L7" s="105"/>
      <c r="M7" s="105"/>
      <c r="N7" s="105"/>
      <c r="O7" s="339"/>
      <c r="P7" s="339"/>
    </row>
    <row r="8" spans="1:16" x14ac:dyDescent="0.3">
      <c r="A8" s="105"/>
      <c r="B8" s="105" t="s">
        <v>217</v>
      </c>
      <c r="C8" s="105"/>
      <c r="D8" s="105"/>
      <c r="E8" s="105"/>
      <c r="F8" s="105"/>
      <c r="G8" s="105"/>
      <c r="H8" s="105"/>
      <c r="I8" s="105"/>
      <c r="J8" s="105"/>
      <c r="K8" s="105"/>
      <c r="L8" s="105"/>
      <c r="M8" s="105"/>
      <c r="N8" s="105"/>
      <c r="O8" s="339"/>
      <c r="P8" s="339"/>
    </row>
    <row r="9" spans="1:16" x14ac:dyDescent="0.3">
      <c r="A9" s="105"/>
      <c r="B9" s="105"/>
      <c r="C9" s="105"/>
      <c r="D9" s="105"/>
      <c r="E9" s="105"/>
      <c r="F9" s="105"/>
      <c r="G9" s="105"/>
      <c r="H9" s="105"/>
      <c r="I9" s="105"/>
      <c r="J9" s="105"/>
      <c r="K9" s="105"/>
      <c r="L9" s="105"/>
      <c r="M9" s="105"/>
      <c r="N9" s="105"/>
      <c r="O9" s="339"/>
      <c r="P9" s="339"/>
    </row>
    <row r="10" spans="1:16" x14ac:dyDescent="0.3">
      <c r="A10" s="105"/>
      <c r="B10" s="105"/>
      <c r="C10" s="105"/>
      <c r="D10" s="105"/>
      <c r="E10" s="105"/>
      <c r="F10" s="105"/>
      <c r="G10" s="105"/>
      <c r="H10" s="105"/>
      <c r="I10" s="105"/>
      <c r="J10" s="105"/>
      <c r="K10" s="105"/>
      <c r="L10" s="105"/>
      <c r="M10" s="105"/>
      <c r="N10" s="105"/>
      <c r="O10" s="339"/>
      <c r="P10" s="339"/>
    </row>
    <row r="11" spans="1:16" x14ac:dyDescent="0.3">
      <c r="A11" s="105"/>
      <c r="B11" s="105"/>
      <c r="C11" s="105"/>
      <c r="D11" s="105"/>
      <c r="E11" s="105"/>
      <c r="F11" s="105"/>
      <c r="G11" s="105"/>
      <c r="H11" s="105"/>
      <c r="I11" s="105"/>
      <c r="J11" s="105"/>
      <c r="K11" s="105"/>
      <c r="L11" s="105"/>
      <c r="M11" s="105"/>
      <c r="N11" s="105"/>
      <c r="O11" s="339"/>
      <c r="P11" s="339"/>
    </row>
    <row r="12" spans="1:16" x14ac:dyDescent="0.3">
      <c r="A12" s="105"/>
      <c r="B12" s="105"/>
      <c r="C12" s="105"/>
      <c r="D12" s="105"/>
      <c r="E12" s="105"/>
      <c r="F12" s="105"/>
      <c r="G12" s="105"/>
      <c r="H12" s="105"/>
      <c r="I12" s="105"/>
      <c r="J12" s="105"/>
      <c r="K12" s="105"/>
      <c r="L12" s="105"/>
      <c r="M12" s="105"/>
      <c r="N12" s="105"/>
      <c r="O12" s="339"/>
      <c r="P12" s="339"/>
    </row>
    <row r="13" spans="1:16" ht="14" thickBot="1" x14ac:dyDescent="0.35">
      <c r="A13" s="105"/>
      <c r="B13" s="105"/>
      <c r="C13" s="105"/>
      <c r="D13" s="105"/>
      <c r="E13" s="105"/>
      <c r="F13" s="105"/>
      <c r="G13" s="105"/>
      <c r="H13" s="105"/>
      <c r="I13" s="105"/>
      <c r="J13" s="105"/>
      <c r="K13" s="105"/>
      <c r="L13" s="105"/>
      <c r="M13" s="105"/>
      <c r="N13" s="105"/>
      <c r="O13" s="339"/>
      <c r="P13" s="339"/>
    </row>
    <row r="14" spans="1:16" ht="15.5" x14ac:dyDescent="0.35">
      <c r="A14" s="265" t="s">
        <v>128</v>
      </c>
      <c r="B14" s="288"/>
      <c r="C14" s="288"/>
      <c r="D14" s="288"/>
      <c r="E14" s="288"/>
      <c r="F14" s="288"/>
      <c r="G14" s="288"/>
      <c r="H14" s="288"/>
      <c r="I14" s="266"/>
      <c r="J14" s="266"/>
      <c r="K14" s="266"/>
      <c r="L14" s="267" t="s">
        <v>130</v>
      </c>
      <c r="M14" s="268"/>
      <c r="N14" s="335">
        <v>44743</v>
      </c>
      <c r="O14" s="339"/>
      <c r="P14" s="339"/>
    </row>
    <row r="15" spans="1:16" ht="15.5" x14ac:dyDescent="0.35">
      <c r="A15" s="269"/>
      <c r="B15" s="270" t="s">
        <v>132</v>
      </c>
      <c r="C15" s="286"/>
      <c r="D15" s="271"/>
      <c r="E15" s="272"/>
      <c r="F15" s="273" t="s">
        <v>133</v>
      </c>
      <c r="G15" s="274"/>
      <c r="H15" s="284"/>
      <c r="I15" s="289"/>
      <c r="J15" s="289"/>
      <c r="K15" s="289"/>
      <c r="L15" s="289"/>
      <c r="M15" s="289"/>
      <c r="N15" s="290"/>
      <c r="O15" s="339"/>
      <c r="P15" s="339"/>
    </row>
    <row r="16" spans="1:16" x14ac:dyDescent="0.3">
      <c r="A16" s="276"/>
      <c r="B16" s="272" t="s">
        <v>134</v>
      </c>
      <c r="C16" s="287">
        <v>1</v>
      </c>
      <c r="D16" s="272"/>
      <c r="E16" s="271"/>
      <c r="F16" s="277" t="s">
        <v>135</v>
      </c>
      <c r="G16" s="271"/>
      <c r="H16" s="285"/>
      <c r="I16" s="271"/>
      <c r="J16" s="271"/>
      <c r="K16" s="271"/>
      <c r="L16" s="271"/>
      <c r="M16" s="271"/>
      <c r="N16" s="278"/>
      <c r="O16" s="339"/>
      <c r="P16" s="339"/>
    </row>
    <row r="17" spans="1:16" ht="14" thickBot="1" x14ac:dyDescent="0.35">
      <c r="A17" s="279"/>
      <c r="B17" s="280"/>
      <c r="C17" s="280"/>
      <c r="D17" s="280"/>
      <c r="E17" s="281"/>
      <c r="F17" s="282"/>
      <c r="G17" s="281"/>
      <c r="H17" s="281"/>
      <c r="I17" s="281"/>
      <c r="J17" s="281"/>
      <c r="K17" s="281"/>
      <c r="L17" s="281"/>
      <c r="M17" s="281"/>
      <c r="N17" s="283"/>
      <c r="O17" s="339"/>
      <c r="P17" s="339"/>
    </row>
    <row r="18" spans="1:16" ht="14" thickBot="1" x14ac:dyDescent="0.35">
      <c r="A18" s="105"/>
      <c r="B18" s="105"/>
      <c r="C18" s="105"/>
      <c r="D18" s="105"/>
      <c r="E18" s="163"/>
      <c r="F18" s="105"/>
      <c r="G18" s="105"/>
      <c r="H18" s="105"/>
      <c r="I18" s="105"/>
      <c r="J18" s="105"/>
      <c r="K18" s="209"/>
      <c r="L18" s="209"/>
      <c r="M18" s="209"/>
      <c r="N18" s="209"/>
      <c r="O18" s="339"/>
      <c r="P18" s="339"/>
    </row>
    <row r="19" spans="1:16" x14ac:dyDescent="0.3">
      <c r="A19" s="571" t="s">
        <v>366</v>
      </c>
      <c r="B19" s="572"/>
      <c r="C19" s="572"/>
      <c r="D19" s="572"/>
      <c r="E19" s="572"/>
      <c r="F19" s="572"/>
      <c r="G19" s="572"/>
      <c r="H19" s="572"/>
      <c r="I19" s="572"/>
      <c r="J19" s="105"/>
      <c r="K19" s="209"/>
      <c r="L19" s="209"/>
      <c r="M19" s="209"/>
      <c r="N19" s="209"/>
      <c r="O19" s="339"/>
      <c r="P19" s="339"/>
    </row>
    <row r="20" spans="1:16" ht="14" thickBot="1" x14ac:dyDescent="0.35">
      <c r="A20" s="574"/>
      <c r="B20" s="575"/>
      <c r="C20" s="575"/>
      <c r="D20" s="575"/>
      <c r="E20" s="575"/>
      <c r="F20" s="575"/>
      <c r="G20" s="575"/>
      <c r="H20" s="575"/>
      <c r="I20" s="575"/>
      <c r="J20" s="105"/>
      <c r="K20" s="208"/>
      <c r="L20" s="208"/>
      <c r="M20" s="208"/>
      <c r="N20" s="208"/>
      <c r="O20" s="339"/>
      <c r="P20" s="339"/>
    </row>
    <row r="21" spans="1:16" ht="27.5" thickBot="1" x14ac:dyDescent="0.35">
      <c r="A21" s="229" t="s">
        <v>362</v>
      </c>
      <c r="B21" s="253" t="s">
        <v>363</v>
      </c>
      <c r="C21" s="229" t="s">
        <v>361</v>
      </c>
      <c r="D21" s="229" t="s">
        <v>359</v>
      </c>
      <c r="E21" s="230" t="s">
        <v>360</v>
      </c>
      <c r="F21" s="254" t="s">
        <v>364</v>
      </c>
      <c r="G21" s="247" t="s">
        <v>41</v>
      </c>
      <c r="H21" s="255" t="s">
        <v>365</v>
      </c>
      <c r="I21" s="234" t="s">
        <v>148</v>
      </c>
      <c r="J21" s="105"/>
      <c r="K21" s="239" t="s">
        <v>149</v>
      </c>
      <c r="L21" s="240" t="s">
        <v>150</v>
      </c>
      <c r="M21" s="239" t="s">
        <v>151</v>
      </c>
      <c r="N21" s="241" t="s">
        <v>152</v>
      </c>
      <c r="O21" s="339"/>
      <c r="P21" s="339"/>
    </row>
    <row r="22" spans="1:16" x14ac:dyDescent="0.3">
      <c r="A22" s="66"/>
      <c r="B22" s="375"/>
      <c r="C22" s="376"/>
      <c r="D22" s="377"/>
      <c r="E22" s="378"/>
      <c r="F22" s="379"/>
      <c r="G22" s="251">
        <v>0</v>
      </c>
      <c r="H22" s="74"/>
      <c r="I22" s="75"/>
      <c r="J22" s="105"/>
      <c r="K22" s="242">
        <f t="shared" ref="K22:K40" si="0">G22</f>
        <v>0</v>
      </c>
      <c r="L22" s="421"/>
      <c r="M22" s="242">
        <f>L22</f>
        <v>0</v>
      </c>
      <c r="N22" s="81"/>
      <c r="O22" s="339"/>
      <c r="P22" s="339"/>
    </row>
    <row r="23" spans="1:16" ht="14.5" x14ac:dyDescent="0.35">
      <c r="A23" s="206"/>
      <c r="B23" s="380"/>
      <c r="C23" s="381"/>
      <c r="D23" s="382"/>
      <c r="E23" s="316"/>
      <c r="F23" s="315"/>
      <c r="G23" s="251">
        <v>0</v>
      </c>
      <c r="H23" s="204"/>
      <c r="I23" s="203"/>
      <c r="J23" s="105"/>
      <c r="K23" s="242">
        <f t="shared" si="0"/>
        <v>0</v>
      </c>
      <c r="L23" s="421"/>
      <c r="M23" s="242">
        <f t="shared" ref="M23:M40" si="1">L23</f>
        <v>0</v>
      </c>
      <c r="N23" s="81"/>
      <c r="O23" s="339"/>
      <c r="P23" s="339"/>
    </row>
    <row r="24" spans="1:16" x14ac:dyDescent="0.3">
      <c r="A24" s="68"/>
      <c r="B24" s="380"/>
      <c r="C24" s="381"/>
      <c r="D24" s="382"/>
      <c r="E24" s="383"/>
      <c r="F24" s="384"/>
      <c r="G24" s="251">
        <v>0</v>
      </c>
      <c r="H24" s="204"/>
      <c r="I24" s="203"/>
      <c r="J24" s="105"/>
      <c r="K24" s="242">
        <f t="shared" si="0"/>
        <v>0</v>
      </c>
      <c r="L24" s="80"/>
      <c r="M24" s="242">
        <f t="shared" si="1"/>
        <v>0</v>
      </c>
      <c r="N24" s="81"/>
      <c r="O24" s="339"/>
      <c r="P24" s="339"/>
    </row>
    <row r="25" spans="1:16" ht="14.5" x14ac:dyDescent="0.35">
      <c r="A25" s="206"/>
      <c r="B25" s="380"/>
      <c r="C25" s="381"/>
      <c r="D25" s="382"/>
      <c r="E25" s="316"/>
      <c r="F25" s="315"/>
      <c r="G25" s="251">
        <v>0</v>
      </c>
      <c r="H25" s="204"/>
      <c r="I25" s="203"/>
      <c r="J25" s="105"/>
      <c r="K25" s="242">
        <f t="shared" si="0"/>
        <v>0</v>
      </c>
      <c r="L25" s="80"/>
      <c r="M25" s="242">
        <f t="shared" si="1"/>
        <v>0</v>
      </c>
      <c r="N25" s="81"/>
      <c r="O25" s="339"/>
      <c r="P25" s="339"/>
    </row>
    <row r="26" spans="1:16" ht="14.5" x14ac:dyDescent="0.35">
      <c r="A26" s="68"/>
      <c r="B26" s="380"/>
      <c r="C26" s="381"/>
      <c r="D26" s="382"/>
      <c r="E26" s="385"/>
      <c r="F26" s="386"/>
      <c r="G26" s="251">
        <v>0</v>
      </c>
      <c r="H26" s="204"/>
      <c r="I26" s="203"/>
      <c r="J26" s="105"/>
      <c r="K26" s="242">
        <f t="shared" si="0"/>
        <v>0</v>
      </c>
      <c r="L26" s="80"/>
      <c r="M26" s="242">
        <f t="shared" si="1"/>
        <v>0</v>
      </c>
      <c r="N26" s="81"/>
      <c r="O26" s="339"/>
      <c r="P26" s="339"/>
    </row>
    <row r="27" spans="1:16" x14ac:dyDescent="0.3">
      <c r="A27" s="68"/>
      <c r="B27" s="380"/>
      <c r="C27" s="381"/>
      <c r="D27" s="382"/>
      <c r="E27" s="383"/>
      <c r="F27" s="384"/>
      <c r="G27" s="251">
        <v>0</v>
      </c>
      <c r="H27" s="204"/>
      <c r="I27" s="203"/>
      <c r="J27" s="105"/>
      <c r="K27" s="242">
        <f t="shared" si="0"/>
        <v>0</v>
      </c>
      <c r="L27" s="421"/>
      <c r="M27" s="242">
        <f t="shared" si="1"/>
        <v>0</v>
      </c>
      <c r="N27" s="81"/>
      <c r="O27" s="339"/>
      <c r="P27" s="339"/>
    </row>
    <row r="28" spans="1:16" ht="14.5" x14ac:dyDescent="0.35">
      <c r="A28" s="68"/>
      <c r="B28" s="380"/>
      <c r="C28" s="381"/>
      <c r="D28" s="382"/>
      <c r="E28" s="385"/>
      <c r="F28" s="386"/>
      <c r="G28" s="251">
        <v>0</v>
      </c>
      <c r="H28" s="204"/>
      <c r="I28" s="203"/>
      <c r="J28" s="105"/>
      <c r="K28" s="242">
        <f t="shared" si="0"/>
        <v>0</v>
      </c>
      <c r="L28" s="421"/>
      <c r="M28" s="242">
        <f t="shared" si="1"/>
        <v>0</v>
      </c>
      <c r="N28" s="81"/>
      <c r="O28" s="339"/>
      <c r="P28" s="339"/>
    </row>
    <row r="29" spans="1:16" ht="14.5" x14ac:dyDescent="0.35">
      <c r="A29" s="206"/>
      <c r="B29" s="380"/>
      <c r="C29" s="381"/>
      <c r="D29" s="382"/>
      <c r="E29" s="316"/>
      <c r="F29" s="315"/>
      <c r="G29" s="251">
        <v>0</v>
      </c>
      <c r="H29" s="204"/>
      <c r="I29" s="203"/>
      <c r="J29" s="105"/>
      <c r="K29" s="242">
        <f t="shared" si="0"/>
        <v>0</v>
      </c>
      <c r="L29" s="80"/>
      <c r="M29" s="242">
        <f t="shared" si="1"/>
        <v>0</v>
      </c>
      <c r="N29" s="81"/>
      <c r="O29" s="339"/>
      <c r="P29" s="339"/>
    </row>
    <row r="30" spans="1:16" ht="14.5" x14ac:dyDescent="0.35">
      <c r="A30" s="68"/>
      <c r="B30" s="380"/>
      <c r="C30" s="381"/>
      <c r="D30" s="382"/>
      <c r="E30" s="385"/>
      <c r="F30" s="386"/>
      <c r="G30" s="251">
        <v>0</v>
      </c>
      <c r="H30" s="204"/>
      <c r="I30" s="203"/>
      <c r="J30" s="105"/>
      <c r="K30" s="242">
        <f t="shared" si="0"/>
        <v>0</v>
      </c>
      <c r="L30" s="421"/>
      <c r="M30" s="242">
        <f t="shared" si="1"/>
        <v>0</v>
      </c>
      <c r="N30" s="81"/>
      <c r="O30" s="339"/>
      <c r="P30" s="339"/>
    </row>
    <row r="31" spans="1:16" ht="14.5" x14ac:dyDescent="0.35">
      <c r="A31" s="206"/>
      <c r="B31" s="380"/>
      <c r="C31" s="381"/>
      <c r="D31" s="382"/>
      <c r="E31" s="316"/>
      <c r="F31" s="315"/>
      <c r="G31" s="251">
        <v>0</v>
      </c>
      <c r="H31" s="204"/>
      <c r="I31" s="203"/>
      <c r="J31" s="105"/>
      <c r="K31" s="242">
        <f t="shared" si="0"/>
        <v>0</v>
      </c>
      <c r="L31" s="80"/>
      <c r="M31" s="242">
        <f t="shared" si="1"/>
        <v>0</v>
      </c>
      <c r="N31" s="81"/>
      <c r="O31" s="339"/>
      <c r="P31" s="339"/>
    </row>
    <row r="32" spans="1:16" ht="14.5" x14ac:dyDescent="0.35">
      <c r="A32" s="68"/>
      <c r="B32" s="380"/>
      <c r="C32" s="381"/>
      <c r="D32" s="382"/>
      <c r="E32" s="385"/>
      <c r="F32" s="386"/>
      <c r="G32" s="251">
        <v>0</v>
      </c>
      <c r="H32" s="204"/>
      <c r="I32" s="203"/>
      <c r="J32" s="105"/>
      <c r="K32" s="242">
        <f t="shared" si="0"/>
        <v>0</v>
      </c>
      <c r="L32" s="80"/>
      <c r="M32" s="242">
        <f t="shared" si="1"/>
        <v>0</v>
      </c>
      <c r="N32" s="81"/>
      <c r="O32" s="339"/>
      <c r="P32" s="339"/>
    </row>
    <row r="33" spans="1:16" ht="14.5" x14ac:dyDescent="0.35">
      <c r="A33" s="68"/>
      <c r="B33" s="380"/>
      <c r="C33" s="381"/>
      <c r="D33" s="382"/>
      <c r="E33" s="385"/>
      <c r="F33" s="386"/>
      <c r="G33" s="251">
        <v>0</v>
      </c>
      <c r="H33" s="204"/>
      <c r="I33" s="203"/>
      <c r="J33" s="105"/>
      <c r="K33" s="242">
        <f t="shared" si="0"/>
        <v>0</v>
      </c>
      <c r="L33" s="421"/>
      <c r="M33" s="242">
        <f t="shared" si="1"/>
        <v>0</v>
      </c>
      <c r="N33" s="202"/>
      <c r="O33" s="339"/>
      <c r="P33" s="339"/>
    </row>
    <row r="34" spans="1:16" ht="14.5" x14ac:dyDescent="0.35">
      <c r="A34" s="68"/>
      <c r="B34" s="380"/>
      <c r="C34" s="381"/>
      <c r="D34" s="382"/>
      <c r="E34" s="385"/>
      <c r="F34" s="386"/>
      <c r="G34" s="251">
        <v>0</v>
      </c>
      <c r="H34" s="204"/>
      <c r="I34" s="203"/>
      <c r="J34" s="105"/>
      <c r="K34" s="242">
        <f t="shared" si="0"/>
        <v>0</v>
      </c>
      <c r="L34" s="421"/>
      <c r="M34" s="242">
        <f t="shared" si="1"/>
        <v>0</v>
      </c>
      <c r="N34" s="81"/>
      <c r="O34" s="339"/>
      <c r="P34" s="339"/>
    </row>
    <row r="35" spans="1:16" ht="14.5" x14ac:dyDescent="0.35">
      <c r="A35" s="68"/>
      <c r="B35" s="380"/>
      <c r="C35" s="381"/>
      <c r="D35" s="382"/>
      <c r="E35" s="385"/>
      <c r="F35" s="386"/>
      <c r="G35" s="251">
        <v>0</v>
      </c>
      <c r="H35" s="204"/>
      <c r="I35" s="203"/>
      <c r="J35" s="105"/>
      <c r="K35" s="242">
        <f t="shared" si="0"/>
        <v>0</v>
      </c>
      <c r="L35" s="421"/>
      <c r="M35" s="242">
        <f t="shared" si="1"/>
        <v>0</v>
      </c>
      <c r="N35" s="81"/>
      <c r="O35" s="339"/>
      <c r="P35" s="339"/>
    </row>
    <row r="36" spans="1:16" ht="14.5" x14ac:dyDescent="0.35">
      <c r="A36" s="68"/>
      <c r="B36" s="380"/>
      <c r="C36" s="381"/>
      <c r="D36" s="382"/>
      <c r="E36" s="385"/>
      <c r="F36" s="386"/>
      <c r="G36" s="251">
        <v>0</v>
      </c>
      <c r="H36" s="204"/>
      <c r="I36" s="203"/>
      <c r="J36" s="105"/>
      <c r="K36" s="242">
        <f t="shared" si="0"/>
        <v>0</v>
      </c>
      <c r="L36" s="421"/>
      <c r="M36" s="242">
        <f t="shared" si="1"/>
        <v>0</v>
      </c>
      <c r="N36" s="81"/>
      <c r="O36" s="339"/>
      <c r="P36" s="339"/>
    </row>
    <row r="37" spans="1:16" x14ac:dyDescent="0.3">
      <c r="A37" s="68"/>
      <c r="B37" s="380"/>
      <c r="C37" s="381"/>
      <c r="D37" s="382"/>
      <c r="E37" s="383"/>
      <c r="F37" s="384"/>
      <c r="G37" s="251">
        <v>0</v>
      </c>
      <c r="H37" s="204"/>
      <c r="I37" s="203"/>
      <c r="J37" s="105"/>
      <c r="K37" s="242">
        <f t="shared" si="0"/>
        <v>0</v>
      </c>
      <c r="L37" s="421"/>
      <c r="M37" s="242">
        <f t="shared" si="1"/>
        <v>0</v>
      </c>
      <c r="N37" s="81"/>
      <c r="O37" s="339"/>
      <c r="P37" s="339"/>
    </row>
    <row r="38" spans="1:16" ht="14.5" x14ac:dyDescent="0.35">
      <c r="A38" s="206"/>
      <c r="B38" s="380"/>
      <c r="C38" s="381"/>
      <c r="D38" s="382"/>
      <c r="E38" s="316"/>
      <c r="F38" s="315"/>
      <c r="G38" s="251">
        <v>0</v>
      </c>
      <c r="H38" s="204"/>
      <c r="I38" s="203"/>
      <c r="J38" s="105"/>
      <c r="K38" s="242">
        <f t="shared" si="0"/>
        <v>0</v>
      </c>
      <c r="L38" s="421"/>
      <c r="M38" s="242">
        <f t="shared" si="1"/>
        <v>0</v>
      </c>
      <c r="N38" s="81"/>
      <c r="O38" s="339"/>
      <c r="P38" s="339"/>
    </row>
    <row r="39" spans="1:16" ht="14.5" x14ac:dyDescent="0.35">
      <c r="A39" s="68"/>
      <c r="B39" s="380"/>
      <c r="C39" s="381"/>
      <c r="D39" s="382"/>
      <c r="E39" s="385"/>
      <c r="F39" s="386"/>
      <c r="G39" s="251">
        <v>0</v>
      </c>
      <c r="H39" s="204"/>
      <c r="I39" s="203"/>
      <c r="J39" s="105"/>
      <c r="K39" s="242">
        <f t="shared" si="0"/>
        <v>0</v>
      </c>
      <c r="L39" s="80"/>
      <c r="M39" s="242">
        <f t="shared" si="1"/>
        <v>0</v>
      </c>
      <c r="N39" s="202"/>
      <c r="O39" s="339"/>
      <c r="P39" s="339"/>
    </row>
    <row r="40" spans="1:16" ht="14" thickBot="1" x14ac:dyDescent="0.35">
      <c r="A40" s="69"/>
      <c r="B40" s="387"/>
      <c r="C40" s="388"/>
      <c r="D40" s="389"/>
      <c r="E40" s="390"/>
      <c r="F40" s="391"/>
      <c r="G40" s="251">
        <v>0</v>
      </c>
      <c r="H40" s="200"/>
      <c r="I40" s="199"/>
      <c r="J40" s="105"/>
      <c r="K40" s="243">
        <f t="shared" si="0"/>
        <v>0</v>
      </c>
      <c r="L40" s="424"/>
      <c r="M40" s="242">
        <f t="shared" si="1"/>
        <v>0</v>
      </c>
      <c r="N40" s="166"/>
      <c r="O40" s="339"/>
      <c r="P40" s="339"/>
    </row>
    <row r="41" spans="1:16" ht="14" thickBot="1" x14ac:dyDescent="0.35">
      <c r="A41" s="105"/>
      <c r="B41" s="105"/>
      <c r="C41" s="105"/>
      <c r="D41" s="105"/>
      <c r="E41" s="105"/>
      <c r="F41" s="167"/>
      <c r="G41" s="167"/>
      <c r="H41" s="198"/>
      <c r="I41" s="105"/>
      <c r="J41" s="105"/>
      <c r="K41" s="105"/>
      <c r="L41" s="105"/>
      <c r="M41" s="105"/>
      <c r="N41" s="105"/>
      <c r="O41" s="339"/>
      <c r="P41" s="339"/>
    </row>
    <row r="42" spans="1:16" ht="14" thickBot="1" x14ac:dyDescent="0.35">
      <c r="A42" s="105"/>
      <c r="B42" s="105"/>
      <c r="C42" s="105"/>
      <c r="D42" s="105"/>
      <c r="E42" s="105"/>
      <c r="F42" s="237" t="s">
        <v>41</v>
      </c>
      <c r="G42" s="238">
        <f>SUM(G22:G40)</f>
        <v>0</v>
      </c>
      <c r="H42" s="105"/>
      <c r="I42" s="105"/>
      <c r="J42" s="105"/>
      <c r="K42" s="244">
        <f>SUM(M22:M40)</f>
        <v>0</v>
      </c>
      <c r="L42" s="169"/>
      <c r="M42" s="244">
        <f>SUM(M22:M40)</f>
        <v>0</v>
      </c>
      <c r="N42" s="105"/>
      <c r="O42" s="339"/>
      <c r="P42" s="339"/>
    </row>
    <row r="43" spans="1:16" x14ac:dyDescent="0.3">
      <c r="A43" s="105"/>
      <c r="B43" s="105"/>
      <c r="C43" s="105"/>
      <c r="D43" s="105"/>
      <c r="E43" s="105"/>
      <c r="F43" s="105"/>
      <c r="G43" s="168"/>
      <c r="H43" s="198"/>
      <c r="I43" s="105"/>
      <c r="J43" s="105"/>
      <c r="K43" s="168"/>
      <c r="L43" s="105"/>
      <c r="M43" s="168"/>
      <c r="N43" s="105"/>
      <c r="O43" s="339"/>
      <c r="P43" s="339"/>
    </row>
    <row r="44" spans="1:16" x14ac:dyDescent="0.3">
      <c r="A44" s="105"/>
      <c r="B44" s="105"/>
      <c r="C44" s="105"/>
      <c r="D44" s="105"/>
      <c r="E44" s="105"/>
      <c r="F44" s="105"/>
      <c r="G44" s="168"/>
      <c r="H44" s="198"/>
      <c r="I44" s="105"/>
      <c r="J44" s="105"/>
      <c r="K44" s="168"/>
      <c r="L44" s="105"/>
      <c r="M44" s="168"/>
      <c r="N44" s="105"/>
      <c r="O44" s="339"/>
      <c r="P44" s="339"/>
    </row>
    <row r="45" spans="1:16" x14ac:dyDescent="0.3">
      <c r="A45" s="105"/>
      <c r="B45" s="105"/>
      <c r="C45" s="105"/>
      <c r="D45" s="105"/>
      <c r="E45" s="105"/>
      <c r="F45" s="105"/>
      <c r="G45" s="105"/>
      <c r="H45" s="105"/>
      <c r="I45" s="105"/>
      <c r="J45" s="105"/>
      <c r="K45" s="105"/>
      <c r="L45" s="105"/>
      <c r="M45" s="105"/>
      <c r="N45" s="105"/>
      <c r="O45" s="339"/>
      <c r="P45" s="339"/>
    </row>
    <row r="46" spans="1:16" x14ac:dyDescent="0.3">
      <c r="A46" s="105"/>
      <c r="B46" s="105"/>
      <c r="C46" s="105"/>
      <c r="D46" s="105"/>
      <c r="E46" s="105"/>
      <c r="F46" s="105"/>
      <c r="G46" s="105"/>
      <c r="H46" s="105"/>
      <c r="I46" s="105"/>
      <c r="J46" s="105"/>
      <c r="K46" s="105"/>
      <c r="L46" s="105"/>
      <c r="M46" s="105"/>
      <c r="N46" s="105"/>
      <c r="O46" s="339"/>
      <c r="P46" s="339"/>
    </row>
    <row r="47" spans="1:16" x14ac:dyDescent="0.3">
      <c r="A47" s="105"/>
      <c r="B47" s="105"/>
      <c r="C47" s="105"/>
      <c r="D47" s="105"/>
      <c r="E47" s="105"/>
      <c r="F47" s="105"/>
      <c r="G47" s="105"/>
      <c r="H47" s="105"/>
      <c r="I47" s="105"/>
      <c r="J47" s="105"/>
      <c r="K47" s="105"/>
      <c r="L47" s="105"/>
      <c r="M47" s="105"/>
      <c r="N47" s="105"/>
      <c r="O47" s="339"/>
      <c r="P47" s="339"/>
    </row>
    <row r="48" spans="1:16" ht="17.5" x14ac:dyDescent="0.35">
      <c r="A48" s="105"/>
      <c r="B48" s="522" t="s">
        <v>228</v>
      </c>
      <c r="C48" s="554"/>
      <c r="D48" s="554"/>
      <c r="E48" s="554"/>
      <c r="F48" s="554"/>
      <c r="G48" s="554"/>
      <c r="H48" s="554"/>
      <c r="I48" s="554"/>
      <c r="J48" s="554"/>
      <c r="K48" s="554"/>
      <c r="L48" s="554"/>
      <c r="M48" s="555"/>
      <c r="N48" s="105"/>
      <c r="O48" s="339"/>
      <c r="P48" s="339"/>
    </row>
    <row r="49" spans="1:16" x14ac:dyDescent="0.3">
      <c r="A49" s="105"/>
      <c r="B49" s="105"/>
      <c r="C49" s="105"/>
      <c r="D49" s="105"/>
      <c r="E49" s="105"/>
      <c r="F49" s="105"/>
      <c r="G49" s="105"/>
      <c r="H49" s="105"/>
      <c r="I49" s="105"/>
      <c r="J49" s="105"/>
      <c r="K49" s="105"/>
      <c r="L49" s="105"/>
      <c r="M49" s="105"/>
      <c r="N49" s="105"/>
      <c r="O49" s="339"/>
      <c r="P49" s="339"/>
    </row>
    <row r="50" spans="1:16" ht="17.5" x14ac:dyDescent="0.35">
      <c r="A50" s="105"/>
      <c r="B50" s="522" t="s">
        <v>156</v>
      </c>
      <c r="C50" s="554"/>
      <c r="D50" s="554"/>
      <c r="E50" s="554"/>
      <c r="F50" s="554"/>
      <c r="G50" s="554"/>
      <c r="H50" s="554"/>
      <c r="I50" s="554"/>
      <c r="J50" s="554"/>
      <c r="K50" s="554"/>
      <c r="L50" s="554"/>
      <c r="M50" s="555"/>
      <c r="N50" s="105"/>
      <c r="O50" s="339"/>
      <c r="P50" s="339"/>
    </row>
    <row r="51" spans="1:16" x14ac:dyDescent="0.3">
      <c r="A51" s="105"/>
      <c r="B51" s="105"/>
      <c r="C51" s="105"/>
      <c r="D51" s="105"/>
      <c r="E51" s="105"/>
      <c r="F51" s="105"/>
      <c r="G51" s="105"/>
      <c r="H51" s="105"/>
      <c r="I51" s="105"/>
      <c r="J51" s="105"/>
      <c r="K51" s="105"/>
      <c r="L51" s="105"/>
      <c r="M51" s="105"/>
      <c r="N51" s="105"/>
      <c r="O51" s="339"/>
      <c r="P51" s="339"/>
    </row>
    <row r="52" spans="1:16" ht="17.5" x14ac:dyDescent="0.35">
      <c r="A52" s="105"/>
      <c r="B52" s="160" t="s">
        <v>157</v>
      </c>
      <c r="C52" s="3"/>
      <c r="D52" s="3"/>
      <c r="E52" s="105"/>
      <c r="F52" s="105"/>
      <c r="G52" s="105"/>
      <c r="H52" s="105"/>
      <c r="I52" s="105"/>
      <c r="J52" s="105"/>
      <c r="K52" s="105"/>
      <c r="L52" s="105"/>
      <c r="M52" s="105"/>
      <c r="N52" s="105"/>
      <c r="O52" s="339"/>
      <c r="P52" s="339"/>
    </row>
    <row r="53" spans="1:16" x14ac:dyDescent="0.3">
      <c r="A53" s="105"/>
      <c r="B53" s="105"/>
      <c r="C53" s="105"/>
      <c r="D53" s="105"/>
      <c r="E53" s="105"/>
      <c r="F53" s="105"/>
      <c r="G53" s="105"/>
      <c r="H53" s="105"/>
      <c r="I53" s="105"/>
      <c r="J53" s="105"/>
      <c r="K53" s="105"/>
      <c r="L53" s="105"/>
      <c r="M53" s="105"/>
      <c r="N53" s="105"/>
      <c r="O53" s="339"/>
      <c r="P53" s="339"/>
    </row>
    <row r="54" spans="1:16" x14ac:dyDescent="0.3">
      <c r="A54" s="105"/>
      <c r="B54" s="105"/>
      <c r="C54" s="105"/>
      <c r="D54" s="105"/>
      <c r="E54" s="105"/>
      <c r="F54" s="105"/>
      <c r="G54" s="105"/>
      <c r="H54" s="105"/>
      <c r="I54" s="105"/>
      <c r="J54" s="105"/>
      <c r="K54" s="105"/>
      <c r="L54" s="105"/>
      <c r="M54" s="105"/>
      <c r="N54" s="105"/>
      <c r="O54" s="339"/>
      <c r="P54" s="339"/>
    </row>
    <row r="55" spans="1:16" x14ac:dyDescent="0.3">
      <c r="A55" s="105"/>
      <c r="B55" s="105"/>
      <c r="C55" s="105"/>
      <c r="D55" s="105"/>
      <c r="E55" s="105"/>
      <c r="F55" s="105"/>
      <c r="G55" s="105"/>
      <c r="H55" s="105"/>
      <c r="I55" s="105"/>
      <c r="J55" s="105"/>
      <c r="K55" s="105"/>
      <c r="L55" s="105"/>
      <c r="M55" s="105"/>
      <c r="N55" s="105"/>
      <c r="O55" s="339"/>
      <c r="P55" s="339"/>
    </row>
    <row r="56" spans="1:16" x14ac:dyDescent="0.3">
      <c r="A56" s="105"/>
      <c r="B56" s="105"/>
      <c r="C56" s="105"/>
      <c r="D56" s="105"/>
      <c r="E56" s="105"/>
      <c r="F56" s="105"/>
      <c r="G56" s="105"/>
      <c r="H56" s="105"/>
      <c r="I56" s="105"/>
      <c r="J56" s="105"/>
      <c r="K56" s="105"/>
      <c r="L56" s="105"/>
      <c r="M56" s="105"/>
      <c r="N56" s="105"/>
      <c r="O56" s="339"/>
      <c r="P56" s="339"/>
    </row>
  </sheetData>
  <mergeCells count="3">
    <mergeCell ref="A19:I20"/>
    <mergeCell ref="B48:M48"/>
    <mergeCell ref="B50:M50"/>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7D73D52-D51A-4295-B1F5-8F3F42D19533}">
          <x14:formula1>
            <xm:f>'DROPDOWN DATA'!$A$2:$A$19</xm:f>
          </x14:formula1>
          <xm:sqref>H15</xm:sqref>
        </x14:dataValidation>
        <x14:dataValidation type="list" allowBlank="1" showInputMessage="1" showErrorMessage="1" xr:uid="{B2ED550C-253B-4C41-B671-BF3A911D7578}">
          <x14:formula1>
            <xm:f>'DROPDOWN DATA'!$B$2:$B$4</xm:f>
          </x14:formula1>
          <xm:sqref>C15</xm:sqref>
        </x14:dataValidation>
        <x14:dataValidation type="list" allowBlank="1" showInputMessage="1" showErrorMessage="1" xr:uid="{63ED7518-B98D-451A-B2E3-FC103DE36556}">
          <x14:formula1>
            <xm:f>'DROPDOWN DATA'!$M$2:$M$22</xm:f>
          </x14:formula1>
          <xm:sqref>D22:D40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F8F17-82EF-4F38-B460-E837DE903032}">
  <dimension ref="A1:Q89"/>
  <sheetViews>
    <sheetView topLeftCell="F11" zoomScale="50" zoomScaleNormal="50" workbookViewId="0">
      <selection activeCell="P22" sqref="P22"/>
    </sheetView>
  </sheetViews>
  <sheetFormatPr defaultColWidth="10.84375" defaultRowHeight="13.5" x14ac:dyDescent="0.3"/>
  <cols>
    <col min="1" max="1" width="22.23046875" customWidth="1"/>
    <col min="2" max="3" width="26.15234375" customWidth="1"/>
    <col min="4" max="4" width="19.4609375" customWidth="1"/>
    <col min="5" max="5" width="53.4609375" customWidth="1"/>
    <col min="6" max="6" width="14.84375" customWidth="1"/>
    <col min="7" max="7" width="17.84375" customWidth="1"/>
    <col min="8" max="8" width="12.84375" customWidth="1"/>
    <col min="9" max="9" width="20.15234375" customWidth="1"/>
    <col min="10" max="10" width="11.84375" customWidth="1"/>
    <col min="11" max="12" width="23.84375" customWidth="1"/>
    <col min="13" max="13" width="28.23046875" bestFit="1" customWidth="1"/>
    <col min="14" max="15" width="27.765625" customWidth="1"/>
    <col min="16" max="16" width="25.765625" bestFit="1" customWidth="1"/>
    <col min="17" max="17" width="18.61328125" bestFit="1" customWidth="1"/>
  </cols>
  <sheetData>
    <row r="1" spans="1:17" x14ac:dyDescent="0.3">
      <c r="A1" s="105"/>
      <c r="B1" s="105"/>
      <c r="C1" s="105"/>
      <c r="D1" s="105"/>
      <c r="E1" s="105"/>
      <c r="F1" s="105"/>
      <c r="G1" s="105"/>
      <c r="H1" s="105"/>
      <c r="I1" s="105"/>
      <c r="J1" s="105"/>
      <c r="K1" s="105"/>
      <c r="L1" s="105"/>
      <c r="M1" s="105"/>
      <c r="N1" s="105"/>
      <c r="O1" s="105"/>
      <c r="P1" s="105"/>
      <c r="Q1" s="105"/>
    </row>
    <row r="2" spans="1:17" x14ac:dyDescent="0.3">
      <c r="A2" s="105"/>
      <c r="B2" s="105"/>
      <c r="C2" s="105"/>
      <c r="D2" s="105"/>
      <c r="E2" s="105"/>
      <c r="F2" s="105"/>
      <c r="G2" s="105"/>
      <c r="H2" s="105"/>
      <c r="I2" s="105"/>
      <c r="J2" s="105"/>
      <c r="K2" s="105"/>
      <c r="L2" s="105"/>
      <c r="M2" s="105"/>
      <c r="N2" s="105"/>
      <c r="O2" s="105"/>
      <c r="P2" s="105"/>
      <c r="Q2" s="105"/>
    </row>
    <row r="3" spans="1:17" x14ac:dyDescent="0.3">
      <c r="A3" s="105"/>
      <c r="B3" s="105"/>
      <c r="C3" s="105"/>
      <c r="D3" s="105"/>
      <c r="E3" s="105"/>
      <c r="F3" s="105"/>
      <c r="G3" s="105"/>
      <c r="H3" s="105"/>
      <c r="I3" s="105"/>
      <c r="J3" s="105"/>
      <c r="K3" s="105"/>
      <c r="L3" s="105"/>
      <c r="M3" s="105"/>
      <c r="N3" s="105"/>
      <c r="O3" s="105"/>
      <c r="P3" s="105"/>
      <c r="Q3" s="105"/>
    </row>
    <row r="4" spans="1:17" x14ac:dyDescent="0.3">
      <c r="A4" s="105"/>
      <c r="B4" s="105"/>
      <c r="C4" s="105"/>
      <c r="D4" s="105"/>
      <c r="E4" s="105"/>
      <c r="F4" s="105"/>
      <c r="G4" s="105"/>
      <c r="H4" s="105"/>
      <c r="I4" s="105"/>
      <c r="J4" s="105"/>
      <c r="K4" s="105"/>
      <c r="L4" s="105"/>
      <c r="M4" s="105"/>
      <c r="N4" s="105"/>
      <c r="O4" s="105"/>
      <c r="P4" s="105"/>
      <c r="Q4" s="105"/>
    </row>
    <row r="5" spans="1:17" x14ac:dyDescent="0.3">
      <c r="A5" s="105"/>
      <c r="B5" s="105"/>
      <c r="C5" s="105"/>
      <c r="D5" s="105"/>
      <c r="E5" s="105"/>
      <c r="F5" s="105"/>
      <c r="G5" s="105"/>
      <c r="H5" s="105"/>
      <c r="I5" s="105"/>
      <c r="J5" s="105"/>
      <c r="K5" s="105"/>
      <c r="L5" s="105"/>
      <c r="M5" s="105"/>
      <c r="N5" s="105"/>
      <c r="O5" s="105"/>
      <c r="P5" s="105"/>
      <c r="Q5" s="105"/>
    </row>
    <row r="6" spans="1:17" x14ac:dyDescent="0.3">
      <c r="A6" s="105"/>
      <c r="B6" s="105" t="s">
        <v>217</v>
      </c>
      <c r="C6" s="105"/>
      <c r="D6" s="105"/>
      <c r="E6" s="105"/>
      <c r="F6" s="105"/>
      <c r="G6" s="105"/>
      <c r="H6" s="105"/>
      <c r="I6" s="105"/>
      <c r="J6" s="105"/>
      <c r="K6" s="105"/>
      <c r="L6" s="105"/>
      <c r="M6" s="105"/>
      <c r="N6" s="105"/>
      <c r="O6" s="105"/>
      <c r="P6" s="105"/>
      <c r="Q6" s="105"/>
    </row>
    <row r="7" spans="1:17" x14ac:dyDescent="0.3">
      <c r="A7" s="105"/>
      <c r="B7" s="105"/>
      <c r="C7" s="105"/>
      <c r="D7" s="105"/>
      <c r="E7" s="105"/>
      <c r="F7" s="105"/>
      <c r="G7" s="105"/>
      <c r="H7" s="105"/>
      <c r="I7" s="105"/>
      <c r="J7" s="105"/>
      <c r="K7" s="105"/>
      <c r="L7" s="105"/>
      <c r="M7" s="105"/>
      <c r="N7" s="105"/>
      <c r="O7" s="105"/>
      <c r="P7" s="105"/>
      <c r="Q7" s="105"/>
    </row>
    <row r="8" spans="1:17" x14ac:dyDescent="0.3">
      <c r="A8" s="105"/>
      <c r="B8" s="105" t="s">
        <v>217</v>
      </c>
      <c r="C8" s="105"/>
      <c r="D8" s="105"/>
      <c r="E8" s="105"/>
      <c r="F8" s="105"/>
      <c r="G8" s="105"/>
      <c r="H8" s="105"/>
      <c r="I8" s="105"/>
      <c r="J8" s="105"/>
      <c r="K8" s="105"/>
      <c r="L8" s="105"/>
      <c r="M8" s="105"/>
      <c r="N8" s="105"/>
      <c r="O8" s="105"/>
      <c r="P8" s="105"/>
      <c r="Q8" s="105"/>
    </row>
    <row r="9" spans="1:17" x14ac:dyDescent="0.3">
      <c r="A9" s="105"/>
      <c r="B9" s="105"/>
      <c r="C9" s="105"/>
      <c r="D9" s="105"/>
      <c r="E9" s="105"/>
      <c r="F9" s="105"/>
      <c r="G9" s="105"/>
      <c r="H9" s="105"/>
      <c r="I9" s="105"/>
      <c r="J9" s="105"/>
      <c r="K9" s="105"/>
      <c r="L9" s="105"/>
      <c r="M9" s="105"/>
      <c r="N9" s="105"/>
      <c r="O9" s="105"/>
      <c r="P9" s="105"/>
      <c r="Q9" s="105"/>
    </row>
    <row r="10" spans="1:17" x14ac:dyDescent="0.3">
      <c r="A10" s="105"/>
      <c r="B10" s="105"/>
      <c r="C10" s="105"/>
      <c r="D10" s="105"/>
      <c r="E10" s="105"/>
      <c r="F10" s="105"/>
      <c r="G10" s="105"/>
      <c r="H10" s="105"/>
      <c r="I10" s="105"/>
      <c r="J10" s="105"/>
      <c r="K10" s="105"/>
      <c r="L10" s="105"/>
      <c r="M10" s="105"/>
      <c r="N10" s="105"/>
      <c r="O10" s="105"/>
      <c r="P10" s="105"/>
      <c r="Q10" s="105"/>
    </row>
    <row r="11" spans="1:17" x14ac:dyDescent="0.3">
      <c r="A11" s="105"/>
      <c r="B11" s="105"/>
      <c r="C11" s="105"/>
      <c r="D11" s="105"/>
      <c r="E11" s="105"/>
      <c r="F11" s="105"/>
      <c r="G11" s="105"/>
      <c r="H11" s="105"/>
      <c r="I11" s="105"/>
      <c r="J11" s="105"/>
      <c r="K11" s="105"/>
      <c r="L11" s="105"/>
      <c r="M11" s="105"/>
      <c r="N11" s="105"/>
      <c r="O11" s="105"/>
      <c r="P11" s="105"/>
      <c r="Q11" s="105"/>
    </row>
    <row r="12" spans="1:17" x14ac:dyDescent="0.3">
      <c r="A12" s="105"/>
      <c r="B12" s="105"/>
      <c r="C12" s="105"/>
      <c r="D12" s="105"/>
      <c r="E12" s="105"/>
      <c r="F12" s="105"/>
      <c r="G12" s="105"/>
      <c r="H12" s="105"/>
      <c r="I12" s="105"/>
      <c r="J12" s="105"/>
      <c r="K12" s="105"/>
      <c r="L12" s="105"/>
      <c r="M12" s="105"/>
      <c r="N12" s="105"/>
      <c r="O12" s="105"/>
      <c r="P12" s="105"/>
      <c r="Q12" s="105"/>
    </row>
    <row r="13" spans="1:17" ht="14" thickBot="1" x14ac:dyDescent="0.35">
      <c r="A13" s="105"/>
      <c r="B13" s="105"/>
      <c r="C13" s="105"/>
      <c r="D13" s="105"/>
      <c r="E13" s="105"/>
      <c r="F13" s="105"/>
      <c r="G13" s="105"/>
      <c r="H13" s="105"/>
      <c r="I13" s="105"/>
      <c r="J13" s="105"/>
      <c r="K13" s="105"/>
      <c r="L13" s="105"/>
      <c r="M13" s="105"/>
      <c r="N13" s="105"/>
      <c r="O13" s="105"/>
      <c r="P13" s="105"/>
      <c r="Q13" s="105"/>
    </row>
    <row r="14" spans="1:17" ht="12.75" customHeight="1" x14ac:dyDescent="0.35">
      <c r="A14" s="265" t="s">
        <v>128</v>
      </c>
      <c r="B14" s="288"/>
      <c r="C14" s="288"/>
      <c r="D14" s="288"/>
      <c r="E14" s="288"/>
      <c r="F14" s="288"/>
      <c r="G14" s="288"/>
      <c r="H14" s="288"/>
      <c r="I14" s="266"/>
      <c r="J14" s="266"/>
      <c r="K14" s="266"/>
      <c r="L14" s="267" t="s">
        <v>130</v>
      </c>
      <c r="M14" s="268"/>
      <c r="N14" s="429">
        <v>44743</v>
      </c>
      <c r="O14" s="430"/>
      <c r="P14" s="105"/>
      <c r="Q14" s="105"/>
    </row>
    <row r="15" spans="1:17" ht="12.75" customHeight="1" x14ac:dyDescent="0.35">
      <c r="A15" s="269"/>
      <c r="B15" s="270" t="s">
        <v>132</v>
      </c>
      <c r="C15" s="286"/>
      <c r="D15" s="271"/>
      <c r="E15" s="272"/>
      <c r="F15" s="273" t="s">
        <v>133</v>
      </c>
      <c r="G15" s="274"/>
      <c r="H15" s="284"/>
      <c r="I15" s="289"/>
      <c r="J15" s="289"/>
      <c r="K15" s="289"/>
      <c r="L15" s="289"/>
      <c r="M15" s="289"/>
      <c r="N15" s="290"/>
      <c r="O15" s="431"/>
      <c r="P15" s="105"/>
      <c r="Q15" s="105"/>
    </row>
    <row r="16" spans="1:17" ht="13.5" customHeight="1" x14ac:dyDescent="0.3">
      <c r="A16" s="276"/>
      <c r="B16" s="272" t="s">
        <v>134</v>
      </c>
      <c r="C16" s="287">
        <v>1</v>
      </c>
      <c r="D16" s="272"/>
      <c r="E16" s="271"/>
      <c r="F16" s="277" t="s">
        <v>135</v>
      </c>
      <c r="G16" s="271"/>
      <c r="H16" s="285"/>
      <c r="I16" s="271"/>
      <c r="J16" s="271"/>
      <c r="K16" s="271"/>
      <c r="L16" s="271"/>
      <c r="M16" s="271"/>
      <c r="N16" s="278"/>
      <c r="O16" s="432"/>
      <c r="P16" s="105"/>
      <c r="Q16" s="105"/>
    </row>
    <row r="17" spans="1:17" ht="13.5" customHeight="1" thickBot="1" x14ac:dyDescent="0.35">
      <c r="A17" s="279"/>
      <c r="B17" s="280"/>
      <c r="C17" s="280"/>
      <c r="D17" s="280"/>
      <c r="E17" s="281"/>
      <c r="F17" s="282"/>
      <c r="G17" s="281"/>
      <c r="H17" s="281"/>
      <c r="I17" s="281"/>
      <c r="J17" s="281"/>
      <c r="K17" s="281"/>
      <c r="L17" s="281"/>
      <c r="M17" s="281"/>
      <c r="N17" s="283"/>
      <c r="O17" s="432"/>
      <c r="P17" s="105"/>
      <c r="Q17" s="105"/>
    </row>
    <row r="18" spans="1:17" ht="13.5" customHeight="1" thickBot="1" x14ac:dyDescent="0.35">
      <c r="A18" s="105"/>
      <c r="B18" s="105"/>
      <c r="C18" s="105"/>
      <c r="D18" s="105"/>
      <c r="E18" s="163"/>
      <c r="F18" s="105"/>
      <c r="G18" s="105"/>
      <c r="H18" s="105"/>
      <c r="I18" s="105"/>
      <c r="J18" s="105"/>
      <c r="K18" s="209"/>
      <c r="L18" s="209"/>
      <c r="M18" s="209"/>
      <c r="N18" s="209"/>
      <c r="O18" s="209"/>
      <c r="P18" s="105"/>
      <c r="Q18" s="105"/>
    </row>
    <row r="19" spans="1:17" ht="13.5" customHeight="1" x14ac:dyDescent="0.3">
      <c r="A19" s="571" t="s">
        <v>249</v>
      </c>
      <c r="B19" s="572"/>
      <c r="C19" s="572"/>
      <c r="D19" s="572"/>
      <c r="E19" s="572"/>
      <c r="F19" s="572"/>
      <c r="G19" s="572"/>
      <c r="H19" s="572"/>
      <c r="I19" s="572"/>
      <c r="J19" s="344"/>
      <c r="K19" s="354"/>
      <c r="L19" s="354"/>
      <c r="M19" s="354"/>
      <c r="N19" s="354"/>
      <c r="O19" s="354"/>
      <c r="P19" s="344"/>
      <c r="Q19" s="336"/>
    </row>
    <row r="20" spans="1:17" ht="14.25" customHeight="1" thickBot="1" x14ac:dyDescent="0.35">
      <c r="A20" s="574"/>
      <c r="B20" s="575"/>
      <c r="C20" s="575"/>
      <c r="D20" s="575"/>
      <c r="E20" s="575"/>
      <c r="F20" s="575"/>
      <c r="G20" s="575"/>
      <c r="H20" s="575"/>
      <c r="I20" s="575"/>
      <c r="J20" s="355"/>
      <c r="K20" s="356"/>
      <c r="L20" s="356"/>
      <c r="M20" s="356"/>
      <c r="N20" s="356"/>
      <c r="O20" s="356"/>
      <c r="P20" s="355"/>
      <c r="Q20" s="337"/>
    </row>
    <row r="21" spans="1:17" ht="40.5" customHeight="1" thickBot="1" x14ac:dyDescent="0.35">
      <c r="A21" s="228" t="s">
        <v>136</v>
      </c>
      <c r="B21" s="229" t="s">
        <v>266</v>
      </c>
      <c r="C21" s="229" t="s">
        <v>264</v>
      </c>
      <c r="D21" s="230" t="s">
        <v>263</v>
      </c>
      <c r="E21" s="229" t="s">
        <v>111</v>
      </c>
      <c r="F21" s="253" t="s">
        <v>267</v>
      </c>
      <c r="G21" s="254" t="s">
        <v>268</v>
      </c>
      <c r="H21" s="253" t="s">
        <v>271</v>
      </c>
      <c r="I21" s="247" t="s">
        <v>41</v>
      </c>
      <c r="J21" s="255" t="s">
        <v>147</v>
      </c>
      <c r="K21" s="234" t="s">
        <v>148</v>
      </c>
      <c r="L21" s="105"/>
      <c r="M21" s="239" t="s">
        <v>149</v>
      </c>
      <c r="N21" s="240" t="s">
        <v>386</v>
      </c>
      <c r="O21" s="428" t="s">
        <v>388</v>
      </c>
      <c r="P21" s="239" t="s">
        <v>151</v>
      </c>
      <c r="Q21" s="241" t="s">
        <v>152</v>
      </c>
    </row>
    <row r="22" spans="1:17" ht="17.25" customHeight="1" x14ac:dyDescent="0.3">
      <c r="A22" s="392"/>
      <c r="B22" s="368"/>
      <c r="C22" s="368"/>
      <c r="D22" s="371"/>
      <c r="E22" s="393"/>
      <c r="F22" s="394"/>
      <c r="G22" s="439"/>
      <c r="H22" s="440"/>
      <c r="I22" s="251">
        <f>F22*(G22+H22)</f>
        <v>0</v>
      </c>
      <c r="J22" s="74"/>
      <c r="K22" s="75"/>
      <c r="L22" s="105"/>
      <c r="M22" s="242">
        <f t="shared" ref="M22:M40" si="0">I22</f>
        <v>0</v>
      </c>
      <c r="N22" s="422"/>
      <c r="O22" s="422"/>
      <c r="P22" s="242">
        <f>F22*(N22+O22)</f>
        <v>0</v>
      </c>
      <c r="Q22" s="81"/>
    </row>
    <row r="23" spans="1:17" ht="48" customHeight="1" x14ac:dyDescent="0.35">
      <c r="A23" s="369"/>
      <c r="B23" s="369"/>
      <c r="C23" s="369"/>
      <c r="D23" s="395"/>
      <c r="E23" s="175"/>
      <c r="F23" s="215"/>
      <c r="G23" s="435"/>
      <c r="H23" s="396"/>
      <c r="I23" s="251">
        <f t="shared" ref="I23:I40" si="1">F23*(G23+H23)</f>
        <v>0</v>
      </c>
      <c r="J23" s="204"/>
      <c r="K23" s="203"/>
      <c r="L23" s="105"/>
      <c r="M23" s="242">
        <f t="shared" si="0"/>
        <v>0</v>
      </c>
      <c r="N23" s="422"/>
      <c r="O23" s="422"/>
      <c r="P23" s="242">
        <f t="shared" ref="P23:P40" si="2">F23*(N23+O23)</f>
        <v>0</v>
      </c>
      <c r="Q23" s="81"/>
    </row>
    <row r="24" spans="1:17" ht="42.75" customHeight="1" x14ac:dyDescent="0.3">
      <c r="A24" s="369"/>
      <c r="B24" s="369" t="s">
        <v>154</v>
      </c>
      <c r="C24" s="369"/>
      <c r="D24" s="395"/>
      <c r="E24" s="397"/>
      <c r="F24" s="398"/>
      <c r="G24" s="441"/>
      <c r="H24" s="396"/>
      <c r="I24" s="251">
        <f t="shared" si="1"/>
        <v>0</v>
      </c>
      <c r="J24" s="204"/>
      <c r="K24" s="203"/>
      <c r="L24" s="105"/>
      <c r="M24" s="242">
        <f t="shared" si="0"/>
        <v>0</v>
      </c>
      <c r="N24" s="423"/>
      <c r="O24" s="423"/>
      <c r="P24" s="242">
        <f t="shared" si="2"/>
        <v>0</v>
      </c>
      <c r="Q24" s="81"/>
    </row>
    <row r="25" spans="1:17" ht="17.25" customHeight="1" x14ac:dyDescent="0.35">
      <c r="A25" s="369"/>
      <c r="B25" s="369"/>
      <c r="C25" s="369"/>
      <c r="D25" s="395"/>
      <c r="E25" s="175"/>
      <c r="F25" s="215"/>
      <c r="G25" s="435"/>
      <c r="H25" s="396"/>
      <c r="I25" s="251">
        <f t="shared" si="1"/>
        <v>0</v>
      </c>
      <c r="J25" s="204"/>
      <c r="K25" s="203"/>
      <c r="L25" s="105"/>
      <c r="M25" s="242">
        <f t="shared" si="0"/>
        <v>0</v>
      </c>
      <c r="N25" s="423"/>
      <c r="O25" s="423"/>
      <c r="P25" s="242">
        <f t="shared" si="2"/>
        <v>0</v>
      </c>
      <c r="Q25" s="81"/>
    </row>
    <row r="26" spans="1:17" ht="28.15" customHeight="1" x14ac:dyDescent="0.35">
      <c r="A26" s="369"/>
      <c r="B26" s="369"/>
      <c r="C26" s="369"/>
      <c r="D26" s="395"/>
      <c r="E26" s="399"/>
      <c r="F26" s="400"/>
      <c r="G26" s="442"/>
      <c r="H26" s="396"/>
      <c r="I26" s="251">
        <f t="shared" si="1"/>
        <v>0</v>
      </c>
      <c r="J26" s="204"/>
      <c r="K26" s="203"/>
      <c r="L26" s="105"/>
      <c r="M26" s="242">
        <f t="shared" si="0"/>
        <v>0</v>
      </c>
      <c r="N26" s="423"/>
      <c r="O26" s="423"/>
      <c r="P26" s="242">
        <f t="shared" si="2"/>
        <v>0</v>
      </c>
      <c r="Q26" s="81"/>
    </row>
    <row r="27" spans="1:17" ht="24.75" customHeight="1" x14ac:dyDescent="0.3">
      <c r="A27" s="369"/>
      <c r="B27" s="369"/>
      <c r="C27" s="369"/>
      <c r="D27" s="395"/>
      <c r="E27" s="397"/>
      <c r="F27" s="398"/>
      <c r="G27" s="441"/>
      <c r="H27" s="396"/>
      <c r="I27" s="251">
        <f t="shared" si="1"/>
        <v>0</v>
      </c>
      <c r="J27" s="204"/>
      <c r="K27" s="203"/>
      <c r="L27" s="105"/>
      <c r="M27" s="242">
        <f t="shared" si="0"/>
        <v>0</v>
      </c>
      <c r="N27" s="422"/>
      <c r="O27" s="422"/>
      <c r="P27" s="242">
        <f t="shared" si="2"/>
        <v>0</v>
      </c>
      <c r="Q27" s="81"/>
    </row>
    <row r="28" spans="1:17" ht="42" customHeight="1" x14ac:dyDescent="0.35">
      <c r="A28" s="369"/>
      <c r="B28" s="369"/>
      <c r="C28" s="369"/>
      <c r="D28" s="395"/>
      <c r="E28" s="399"/>
      <c r="F28" s="400"/>
      <c r="G28" s="442"/>
      <c r="H28" s="396"/>
      <c r="I28" s="251">
        <f t="shared" si="1"/>
        <v>0</v>
      </c>
      <c r="J28" s="204"/>
      <c r="K28" s="203"/>
      <c r="L28" s="105"/>
      <c r="M28" s="242">
        <f t="shared" si="0"/>
        <v>0</v>
      </c>
      <c r="N28" s="422"/>
      <c r="O28" s="422"/>
      <c r="P28" s="242">
        <f t="shared" si="2"/>
        <v>0</v>
      </c>
      <c r="Q28" s="81"/>
    </row>
    <row r="29" spans="1:17" ht="28.15" customHeight="1" x14ac:dyDescent="0.35">
      <c r="A29" s="369"/>
      <c r="B29" s="369"/>
      <c r="C29" s="369"/>
      <c r="D29" s="395"/>
      <c r="E29" s="175"/>
      <c r="F29" s="215"/>
      <c r="G29" s="435"/>
      <c r="H29" s="396"/>
      <c r="I29" s="251">
        <f t="shared" si="1"/>
        <v>0</v>
      </c>
      <c r="J29" s="204"/>
      <c r="K29" s="203"/>
      <c r="L29" s="105"/>
      <c r="M29" s="242">
        <f t="shared" si="0"/>
        <v>0</v>
      </c>
      <c r="N29" s="423"/>
      <c r="O29" s="423"/>
      <c r="P29" s="242">
        <f t="shared" si="2"/>
        <v>0</v>
      </c>
      <c r="Q29" s="81"/>
    </row>
    <row r="30" spans="1:17" ht="28.15" customHeight="1" x14ac:dyDescent="0.35">
      <c r="A30" s="369"/>
      <c r="B30" s="369"/>
      <c r="C30" s="369"/>
      <c r="D30" s="395"/>
      <c r="E30" s="399"/>
      <c r="F30" s="400"/>
      <c r="G30" s="442"/>
      <c r="H30" s="396"/>
      <c r="I30" s="251">
        <f t="shared" si="1"/>
        <v>0</v>
      </c>
      <c r="J30" s="204"/>
      <c r="K30" s="203"/>
      <c r="L30" s="105"/>
      <c r="M30" s="242">
        <f t="shared" si="0"/>
        <v>0</v>
      </c>
      <c r="N30" s="422"/>
      <c r="O30" s="422"/>
      <c r="P30" s="242">
        <f t="shared" si="2"/>
        <v>0</v>
      </c>
      <c r="Q30" s="81"/>
    </row>
    <row r="31" spans="1:17" ht="41.65" customHeight="1" x14ac:dyDescent="0.35">
      <c r="A31" s="369"/>
      <c r="B31" s="369"/>
      <c r="C31" s="369"/>
      <c r="D31" s="395"/>
      <c r="E31" s="175"/>
      <c r="F31" s="215"/>
      <c r="G31" s="435"/>
      <c r="H31" s="396"/>
      <c r="I31" s="251">
        <f t="shared" si="1"/>
        <v>0</v>
      </c>
      <c r="J31" s="204"/>
      <c r="K31" s="203"/>
      <c r="L31" s="105"/>
      <c r="M31" s="242">
        <f t="shared" si="0"/>
        <v>0</v>
      </c>
      <c r="N31" s="423"/>
      <c r="O31" s="423"/>
      <c r="P31" s="242">
        <f t="shared" si="2"/>
        <v>0</v>
      </c>
      <c r="Q31" s="81"/>
    </row>
    <row r="32" spans="1:17" ht="41.65" customHeight="1" x14ac:dyDescent="0.35">
      <c r="A32" s="369"/>
      <c r="B32" s="369"/>
      <c r="C32" s="369"/>
      <c r="D32" s="395"/>
      <c r="E32" s="399"/>
      <c r="F32" s="400"/>
      <c r="G32" s="442"/>
      <c r="H32" s="396"/>
      <c r="I32" s="251">
        <f t="shared" si="1"/>
        <v>0</v>
      </c>
      <c r="J32" s="204"/>
      <c r="K32" s="203"/>
      <c r="L32" s="105"/>
      <c r="M32" s="242">
        <f t="shared" si="0"/>
        <v>0</v>
      </c>
      <c r="N32" s="423"/>
      <c r="O32" s="423"/>
      <c r="P32" s="242">
        <f t="shared" si="2"/>
        <v>0</v>
      </c>
      <c r="Q32" s="81"/>
    </row>
    <row r="33" spans="1:17" ht="41.65" customHeight="1" x14ac:dyDescent="0.35">
      <c r="A33" s="369"/>
      <c r="B33" s="369"/>
      <c r="C33" s="369"/>
      <c r="D33" s="395"/>
      <c r="E33" s="399"/>
      <c r="F33" s="400"/>
      <c r="G33" s="442"/>
      <c r="H33" s="396"/>
      <c r="I33" s="251">
        <f t="shared" si="1"/>
        <v>0</v>
      </c>
      <c r="J33" s="204"/>
      <c r="K33" s="203"/>
      <c r="L33" s="105"/>
      <c r="M33" s="242">
        <f t="shared" si="0"/>
        <v>0</v>
      </c>
      <c r="N33" s="422"/>
      <c r="O33" s="422"/>
      <c r="P33" s="242">
        <f t="shared" si="2"/>
        <v>0</v>
      </c>
      <c r="Q33" s="202"/>
    </row>
    <row r="34" spans="1:17" ht="41.65" customHeight="1" x14ac:dyDescent="0.35">
      <c r="A34" s="369"/>
      <c r="B34" s="369"/>
      <c r="C34" s="369"/>
      <c r="D34" s="395"/>
      <c r="E34" s="399"/>
      <c r="F34" s="400"/>
      <c r="G34" s="442"/>
      <c r="H34" s="396"/>
      <c r="I34" s="251">
        <f t="shared" si="1"/>
        <v>0</v>
      </c>
      <c r="J34" s="204"/>
      <c r="K34" s="203"/>
      <c r="L34" s="105"/>
      <c r="M34" s="242">
        <f t="shared" si="0"/>
        <v>0</v>
      </c>
      <c r="N34" s="422"/>
      <c r="O34" s="422"/>
      <c r="P34" s="242">
        <f t="shared" si="2"/>
        <v>0</v>
      </c>
      <c r="Q34" s="81"/>
    </row>
    <row r="35" spans="1:17" ht="34.5" customHeight="1" x14ac:dyDescent="0.35">
      <c r="A35" s="369"/>
      <c r="B35" s="369"/>
      <c r="C35" s="369"/>
      <c r="D35" s="395"/>
      <c r="E35" s="399"/>
      <c r="F35" s="400"/>
      <c r="G35" s="442"/>
      <c r="H35" s="396"/>
      <c r="I35" s="251">
        <f t="shared" si="1"/>
        <v>0</v>
      </c>
      <c r="J35" s="204"/>
      <c r="K35" s="203"/>
      <c r="L35" s="105"/>
      <c r="M35" s="242">
        <f t="shared" si="0"/>
        <v>0</v>
      </c>
      <c r="N35" s="422"/>
      <c r="O35" s="422"/>
      <c r="P35" s="242">
        <f t="shared" si="2"/>
        <v>0</v>
      </c>
      <c r="Q35" s="81"/>
    </row>
    <row r="36" spans="1:17" ht="28.15" customHeight="1" x14ac:dyDescent="0.35">
      <c r="A36" s="369"/>
      <c r="B36" s="369"/>
      <c r="C36" s="369"/>
      <c r="D36" s="395"/>
      <c r="E36" s="399"/>
      <c r="F36" s="400"/>
      <c r="G36" s="442"/>
      <c r="H36" s="396"/>
      <c r="I36" s="251">
        <f t="shared" si="1"/>
        <v>0</v>
      </c>
      <c r="J36" s="204"/>
      <c r="K36" s="203"/>
      <c r="L36" s="105"/>
      <c r="M36" s="242">
        <f t="shared" si="0"/>
        <v>0</v>
      </c>
      <c r="N36" s="422"/>
      <c r="O36" s="422"/>
      <c r="P36" s="242">
        <f t="shared" si="2"/>
        <v>0</v>
      </c>
      <c r="Q36" s="81"/>
    </row>
    <row r="37" spans="1:17" ht="37.5" customHeight="1" x14ac:dyDescent="0.3">
      <c r="A37" s="369"/>
      <c r="B37" s="369"/>
      <c r="C37" s="369"/>
      <c r="D37" s="395"/>
      <c r="E37" s="397"/>
      <c r="F37" s="398"/>
      <c r="G37" s="441"/>
      <c r="H37" s="396"/>
      <c r="I37" s="251">
        <f t="shared" si="1"/>
        <v>0</v>
      </c>
      <c r="J37" s="204"/>
      <c r="K37" s="203"/>
      <c r="L37" s="105"/>
      <c r="M37" s="242">
        <f t="shared" si="0"/>
        <v>0</v>
      </c>
      <c r="N37" s="422"/>
      <c r="O37" s="422"/>
      <c r="P37" s="242">
        <f t="shared" si="2"/>
        <v>0</v>
      </c>
      <c r="Q37" s="81"/>
    </row>
    <row r="38" spans="1:17" ht="28.15" customHeight="1" x14ac:dyDescent="0.35">
      <c r="A38" s="369"/>
      <c r="B38" s="369"/>
      <c r="C38" s="369"/>
      <c r="D38" s="395"/>
      <c r="E38" s="175"/>
      <c r="F38" s="215"/>
      <c r="G38" s="435"/>
      <c r="H38" s="396"/>
      <c r="I38" s="251">
        <f t="shared" si="1"/>
        <v>0</v>
      </c>
      <c r="J38" s="204"/>
      <c r="K38" s="203"/>
      <c r="L38" s="105"/>
      <c r="M38" s="242">
        <f t="shared" si="0"/>
        <v>0</v>
      </c>
      <c r="N38" s="422"/>
      <c r="O38" s="422"/>
      <c r="P38" s="242">
        <f t="shared" si="2"/>
        <v>0</v>
      </c>
      <c r="Q38" s="81"/>
    </row>
    <row r="39" spans="1:17" ht="28.15" customHeight="1" x14ac:dyDescent="0.35">
      <c r="A39" s="369"/>
      <c r="B39" s="369"/>
      <c r="C39" s="369"/>
      <c r="D39" s="395"/>
      <c r="E39" s="399"/>
      <c r="F39" s="400"/>
      <c r="G39" s="442"/>
      <c r="H39" s="396"/>
      <c r="I39" s="251">
        <f t="shared" si="1"/>
        <v>0</v>
      </c>
      <c r="J39" s="204"/>
      <c r="K39" s="203"/>
      <c r="L39" s="105"/>
      <c r="M39" s="242">
        <f t="shared" si="0"/>
        <v>0</v>
      </c>
      <c r="N39" s="423"/>
      <c r="O39" s="423"/>
      <c r="P39" s="242">
        <f t="shared" si="2"/>
        <v>0</v>
      </c>
      <c r="Q39" s="202"/>
    </row>
    <row r="40" spans="1:17" ht="28.15" customHeight="1" thickBot="1" x14ac:dyDescent="0.35">
      <c r="A40" s="370"/>
      <c r="B40" s="370"/>
      <c r="C40" s="370"/>
      <c r="D40" s="401"/>
      <c r="E40" s="402"/>
      <c r="F40" s="403"/>
      <c r="G40" s="443"/>
      <c r="H40" s="404"/>
      <c r="I40" s="251">
        <f t="shared" si="1"/>
        <v>0</v>
      </c>
      <c r="J40" s="200"/>
      <c r="K40" s="199"/>
      <c r="L40" s="105"/>
      <c r="M40" s="243">
        <f t="shared" si="0"/>
        <v>0</v>
      </c>
      <c r="N40" s="425"/>
      <c r="O40" s="425"/>
      <c r="P40" s="242">
        <f t="shared" si="2"/>
        <v>0</v>
      </c>
      <c r="Q40" s="166"/>
    </row>
    <row r="41" spans="1:17" ht="17.25" customHeight="1" thickBot="1" x14ac:dyDescent="0.35">
      <c r="A41" s="105"/>
      <c r="B41" s="105"/>
      <c r="C41" s="105"/>
      <c r="D41" s="105"/>
      <c r="E41" s="105"/>
      <c r="F41" s="167"/>
      <c r="G41" s="167"/>
      <c r="H41" s="198"/>
      <c r="I41" s="105"/>
      <c r="J41" s="105"/>
      <c r="K41" s="105"/>
      <c r="L41" s="105"/>
      <c r="M41" s="105"/>
      <c r="N41" s="105"/>
      <c r="O41" s="105"/>
      <c r="P41" s="105"/>
      <c r="Q41" s="105"/>
    </row>
    <row r="42" spans="1:17" ht="17.25" customHeight="1" thickBot="1" x14ac:dyDescent="0.35">
      <c r="A42" s="105"/>
      <c r="B42" s="105"/>
      <c r="C42" s="105"/>
      <c r="D42" s="105"/>
      <c r="E42" s="105"/>
      <c r="F42" s="105"/>
      <c r="G42" s="105"/>
      <c r="H42" s="237" t="s">
        <v>41</v>
      </c>
      <c r="I42" s="238">
        <f>SUM(I22:I40)</f>
        <v>0</v>
      </c>
      <c r="J42" s="105"/>
      <c r="K42" s="244">
        <f>SUM(M23:M40)</f>
        <v>0</v>
      </c>
      <c r="L42" s="169"/>
      <c r="M42" s="244">
        <f>SUM(P22:P40)</f>
        <v>0</v>
      </c>
      <c r="N42" s="169"/>
      <c r="O42" s="169"/>
      <c r="P42" s="244">
        <f>SUM(P22:P40)</f>
        <v>0</v>
      </c>
      <c r="Q42" s="105"/>
    </row>
    <row r="43" spans="1:17" ht="17.25" customHeight="1" x14ac:dyDescent="0.3">
      <c r="A43" s="105"/>
      <c r="B43" s="105"/>
      <c r="C43" s="105"/>
      <c r="D43" s="105"/>
      <c r="E43" s="105"/>
      <c r="F43" s="105"/>
      <c r="G43" s="168"/>
      <c r="H43" s="198"/>
      <c r="I43" s="105"/>
      <c r="J43" s="105"/>
      <c r="K43" s="168"/>
      <c r="L43" s="105"/>
      <c r="M43" s="168"/>
      <c r="N43" s="105"/>
      <c r="O43" s="105"/>
      <c r="P43" s="105"/>
      <c r="Q43" s="105"/>
    </row>
    <row r="44" spans="1:17" ht="17.25" customHeight="1" x14ac:dyDescent="0.3">
      <c r="A44" s="105"/>
      <c r="B44" s="105"/>
      <c r="C44" s="105"/>
      <c r="D44" s="105"/>
      <c r="E44" s="105"/>
      <c r="F44" s="105"/>
      <c r="G44" s="168"/>
      <c r="H44" s="198"/>
      <c r="I44" s="105"/>
      <c r="J44" s="105"/>
      <c r="K44" s="168"/>
      <c r="L44" s="105"/>
      <c r="M44" s="168"/>
      <c r="N44" s="105"/>
      <c r="O44" s="105"/>
      <c r="P44" s="105"/>
      <c r="Q44" s="105"/>
    </row>
    <row r="45" spans="1:17" ht="16.899999999999999" customHeight="1" x14ac:dyDescent="0.3">
      <c r="A45" s="105"/>
      <c r="B45" s="105"/>
      <c r="C45" s="105"/>
      <c r="D45" s="105"/>
      <c r="E45" s="105"/>
      <c r="F45" s="105"/>
      <c r="G45" s="105"/>
      <c r="H45" s="105"/>
      <c r="I45" s="105"/>
      <c r="J45" s="105"/>
      <c r="K45" s="105"/>
      <c r="L45" s="105"/>
      <c r="M45" s="105"/>
      <c r="N45" s="105"/>
      <c r="O45" s="105"/>
      <c r="P45" s="105"/>
      <c r="Q45" s="105"/>
    </row>
    <row r="46" spans="1:17" ht="17.25" customHeight="1" x14ac:dyDescent="0.3">
      <c r="A46" s="105"/>
      <c r="B46" s="105"/>
      <c r="C46" s="105"/>
      <c r="D46" s="105"/>
      <c r="E46" s="105"/>
      <c r="F46" s="105"/>
      <c r="G46" s="105"/>
      <c r="H46" s="105"/>
      <c r="I46" s="105"/>
      <c r="J46" s="105"/>
      <c r="K46" s="105"/>
      <c r="L46" s="105"/>
      <c r="M46" s="105"/>
      <c r="N46" s="105"/>
      <c r="O46" s="105"/>
      <c r="P46" s="105"/>
      <c r="Q46" s="105"/>
    </row>
    <row r="47" spans="1:17" ht="17.25" customHeight="1" x14ac:dyDescent="0.3">
      <c r="A47" s="105"/>
      <c r="B47" s="105"/>
      <c r="C47" s="105"/>
      <c r="D47" s="105"/>
      <c r="E47" s="105"/>
      <c r="F47" s="105"/>
      <c r="G47" s="105"/>
      <c r="H47" s="105"/>
      <c r="I47" s="105"/>
      <c r="J47" s="105"/>
      <c r="K47" s="105"/>
      <c r="L47" s="105"/>
      <c r="M47" s="105"/>
      <c r="N47" s="105"/>
      <c r="O47" s="105"/>
      <c r="P47" s="105"/>
      <c r="Q47" s="105"/>
    </row>
    <row r="48" spans="1:17" ht="17.25" customHeight="1" x14ac:dyDescent="0.35">
      <c r="A48" s="105"/>
      <c r="B48" s="522" t="s">
        <v>228</v>
      </c>
      <c r="C48" s="554"/>
      <c r="D48" s="554"/>
      <c r="E48" s="554"/>
      <c r="F48" s="554"/>
      <c r="G48" s="554"/>
      <c r="H48" s="554"/>
      <c r="I48" s="554"/>
      <c r="J48" s="554"/>
      <c r="K48" s="554"/>
      <c r="L48" s="554"/>
      <c r="M48" s="555"/>
      <c r="N48" s="105"/>
      <c r="O48" s="105"/>
      <c r="P48" s="105"/>
      <c r="Q48" s="105"/>
    </row>
    <row r="49" spans="1:17" ht="17.25" customHeight="1" x14ac:dyDescent="0.3">
      <c r="A49" s="105"/>
      <c r="B49" s="105"/>
      <c r="C49" s="105"/>
      <c r="D49" s="105"/>
      <c r="E49" s="105"/>
      <c r="F49" s="105"/>
      <c r="G49" s="105"/>
      <c r="H49" s="105"/>
      <c r="I49" s="105"/>
      <c r="J49" s="105"/>
      <c r="K49" s="105"/>
      <c r="L49" s="105"/>
      <c r="M49" s="105"/>
      <c r="N49" s="105"/>
      <c r="O49" s="105"/>
      <c r="P49" s="105"/>
      <c r="Q49" s="105"/>
    </row>
    <row r="50" spans="1:17" ht="17.25" customHeight="1" x14ac:dyDescent="0.35">
      <c r="A50" s="105"/>
      <c r="B50" s="522" t="s">
        <v>156</v>
      </c>
      <c r="C50" s="554"/>
      <c r="D50" s="554"/>
      <c r="E50" s="554"/>
      <c r="F50" s="554"/>
      <c r="G50" s="554"/>
      <c r="H50" s="554"/>
      <c r="I50" s="554"/>
      <c r="J50" s="554"/>
      <c r="K50" s="554"/>
      <c r="L50" s="554"/>
      <c r="M50" s="555"/>
      <c r="N50" s="105"/>
      <c r="O50" s="105"/>
      <c r="P50" s="105"/>
      <c r="Q50" s="105"/>
    </row>
    <row r="51" spans="1:17" ht="45" customHeight="1" x14ac:dyDescent="0.3">
      <c r="A51" s="105"/>
      <c r="B51" s="105"/>
      <c r="C51" s="105"/>
      <c r="D51" s="105"/>
      <c r="E51" s="105"/>
      <c r="F51" s="105"/>
      <c r="G51" s="105"/>
      <c r="H51" s="105"/>
      <c r="I51" s="105"/>
      <c r="J51" s="105"/>
      <c r="K51" s="105"/>
      <c r="L51" s="105"/>
      <c r="M51" s="105"/>
      <c r="N51" s="105"/>
      <c r="O51" s="105"/>
      <c r="P51" s="105"/>
      <c r="Q51" s="105"/>
    </row>
    <row r="52" spans="1:17" ht="17.25" customHeight="1" x14ac:dyDescent="0.35">
      <c r="A52" s="105"/>
      <c r="B52" s="160" t="s">
        <v>157</v>
      </c>
      <c r="C52" s="3"/>
      <c r="D52" s="3"/>
      <c r="E52" s="105"/>
      <c r="F52" s="105"/>
      <c r="G52" s="105"/>
      <c r="H52" s="105"/>
      <c r="I52" s="105"/>
      <c r="J52" s="105"/>
      <c r="K52" s="105"/>
      <c r="L52" s="105"/>
      <c r="M52" s="105"/>
      <c r="N52" s="105"/>
      <c r="O52" s="105"/>
      <c r="P52" s="105"/>
      <c r="Q52" s="105"/>
    </row>
    <row r="53" spans="1:17" ht="33.75" customHeight="1" x14ac:dyDescent="0.3">
      <c r="A53" s="105"/>
      <c r="B53" s="105"/>
      <c r="C53" s="105"/>
      <c r="D53" s="105"/>
      <c r="E53" s="105"/>
      <c r="F53" s="105"/>
      <c r="G53" s="105"/>
      <c r="H53" s="105"/>
      <c r="I53" s="105"/>
      <c r="J53" s="105"/>
      <c r="K53" s="105"/>
      <c r="L53" s="105"/>
      <c r="M53" s="105"/>
      <c r="N53" s="105"/>
      <c r="O53" s="105"/>
      <c r="P53" s="105"/>
      <c r="Q53" s="105"/>
    </row>
    <row r="54" spans="1:17" ht="17.25" customHeight="1" x14ac:dyDescent="0.3">
      <c r="A54" s="105"/>
      <c r="B54" s="105"/>
      <c r="C54" s="105"/>
      <c r="D54" s="105"/>
      <c r="E54" s="105"/>
      <c r="F54" s="105"/>
      <c r="G54" s="105"/>
      <c r="H54" s="105"/>
      <c r="I54" s="105"/>
      <c r="J54" s="105"/>
      <c r="K54" s="105"/>
      <c r="L54" s="105"/>
      <c r="M54" s="105"/>
      <c r="N54" s="105"/>
      <c r="O54" s="105"/>
      <c r="P54" s="105"/>
      <c r="Q54" s="105"/>
    </row>
    <row r="55" spans="1:17" ht="17.25" customHeight="1" x14ac:dyDescent="0.3">
      <c r="A55" s="105"/>
      <c r="B55" s="105"/>
      <c r="C55" s="105"/>
      <c r="D55" s="105"/>
      <c r="E55" s="105"/>
      <c r="F55" s="105"/>
      <c r="G55" s="105"/>
      <c r="H55" s="105"/>
      <c r="I55" s="105"/>
      <c r="J55" s="105"/>
      <c r="K55" s="105"/>
      <c r="L55" s="105"/>
      <c r="M55" s="105"/>
      <c r="N55" s="105"/>
      <c r="O55" s="105"/>
      <c r="P55" s="105"/>
      <c r="Q55" s="105"/>
    </row>
    <row r="56" spans="1:17" ht="17.25" customHeight="1" x14ac:dyDescent="0.3">
      <c r="A56" s="105"/>
      <c r="B56" s="105"/>
      <c r="C56" s="105"/>
      <c r="D56" s="105"/>
      <c r="E56" s="105"/>
      <c r="F56" s="105"/>
      <c r="G56" s="105"/>
      <c r="H56" s="105"/>
      <c r="I56" s="105"/>
      <c r="J56" s="105"/>
      <c r="K56" s="105"/>
      <c r="L56" s="105"/>
      <c r="M56" s="105"/>
      <c r="N56" s="105"/>
      <c r="O56" s="105"/>
      <c r="P56" s="105"/>
      <c r="Q56" s="105"/>
    </row>
    <row r="57" spans="1:17" ht="17.25" customHeight="1" x14ac:dyDescent="0.3"/>
    <row r="58" spans="1:17" ht="17.25" customHeight="1" x14ac:dyDescent="0.3"/>
    <row r="59" spans="1:17" ht="17.25" customHeight="1" x14ac:dyDescent="0.3"/>
    <row r="60" spans="1:17" ht="17.25" customHeight="1" x14ac:dyDescent="0.3"/>
    <row r="61" spans="1:17" ht="17.25" customHeight="1" x14ac:dyDescent="0.3"/>
    <row r="62" spans="1:17" ht="17.25" customHeight="1" x14ac:dyDescent="0.3"/>
    <row r="63" spans="1:17" ht="17.25" customHeight="1" x14ac:dyDescent="0.3"/>
    <row r="64" spans="1:17"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sheetData>
  <mergeCells count="3">
    <mergeCell ref="A19:I20"/>
    <mergeCell ref="B48:M48"/>
    <mergeCell ref="B50:M50"/>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F074C46-EEB3-42AE-943F-F986532F5A13}">
          <x14:formula1>
            <xm:f>'DROPDOWN DATA'!$M$2:$M$22</xm:f>
          </x14:formula1>
          <xm:sqref>D22:D40</xm:sqref>
        </x14:dataValidation>
        <x14:dataValidation type="list" allowBlank="1" showInputMessage="1" showErrorMessage="1" xr:uid="{0541E706-C5B4-4A18-9B25-DA0F8F779DB1}">
          <x14:formula1>
            <xm:f>'DROPDOWN DATA'!$L$2:$L$5</xm:f>
          </x14:formula1>
          <xm:sqref>C22:C40</xm:sqref>
        </x14:dataValidation>
        <x14:dataValidation type="list" allowBlank="1" showInputMessage="1" showErrorMessage="1" xr:uid="{8CA880D4-F267-4FB8-A53A-DCCFB9C508E8}">
          <x14:formula1>
            <xm:f>'DROPDOWN DATA'!$A$2:$A$19</xm:f>
          </x14:formula1>
          <xm:sqref>H15</xm:sqref>
        </x14:dataValidation>
        <x14:dataValidation type="list" allowBlank="1" showInputMessage="1" showErrorMessage="1" xr:uid="{2B4C9552-A12B-46F6-B664-1CCCD66B2C30}">
          <x14:formula1>
            <xm:f>'DROPDOWN DATA'!$B$2:$B$4</xm:f>
          </x14:formula1>
          <xm:sqref>C15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1E82B-5BDC-4493-A308-2D04C042A8FD}">
  <dimension ref="A1:R52"/>
  <sheetViews>
    <sheetView topLeftCell="G28" zoomScale="50" zoomScaleNormal="50" workbookViewId="0">
      <selection activeCell="J46" sqref="J46"/>
    </sheetView>
  </sheetViews>
  <sheetFormatPr defaultRowHeight="13.5" x14ac:dyDescent="0.3"/>
  <cols>
    <col min="1" max="1" width="21.3828125" customWidth="1"/>
    <col min="2" max="2" width="32.4609375" customWidth="1"/>
    <col min="3" max="5" width="20.765625" customWidth="1"/>
    <col min="6" max="6" width="52.4609375" customWidth="1"/>
    <col min="7" max="7" width="18.4609375" customWidth="1"/>
    <col min="8" max="9" width="14.765625" customWidth="1"/>
    <col min="10" max="10" width="27.765625" customWidth="1"/>
    <col min="11" max="12" width="19.765625" customWidth="1"/>
    <col min="13" max="36" width="27.765625" customWidth="1"/>
  </cols>
  <sheetData>
    <row r="1" spans="1:18" x14ac:dyDescent="0.3">
      <c r="A1" s="105"/>
      <c r="B1" s="105"/>
      <c r="C1" s="105"/>
      <c r="D1" s="105"/>
      <c r="E1" s="105"/>
      <c r="F1" s="105"/>
      <c r="G1" s="105"/>
      <c r="H1" s="105"/>
      <c r="I1" s="105"/>
      <c r="J1" s="105"/>
      <c r="K1" s="105"/>
      <c r="L1" s="105"/>
      <c r="M1" s="105"/>
      <c r="N1" s="105"/>
      <c r="O1" s="105"/>
      <c r="P1" s="105"/>
      <c r="Q1" s="105"/>
      <c r="R1" s="105"/>
    </row>
    <row r="2" spans="1:18" x14ac:dyDescent="0.3">
      <c r="A2" s="105"/>
      <c r="B2" s="105"/>
      <c r="C2" s="105"/>
      <c r="D2" s="105"/>
      <c r="E2" s="105"/>
      <c r="F2" s="105"/>
      <c r="G2" s="105"/>
      <c r="H2" s="105"/>
      <c r="I2" s="105"/>
      <c r="J2" s="105"/>
      <c r="K2" s="105"/>
      <c r="L2" s="105"/>
      <c r="M2" s="105"/>
      <c r="N2" s="105"/>
      <c r="O2" s="105"/>
      <c r="P2" s="105"/>
      <c r="Q2" s="105"/>
      <c r="R2" s="105"/>
    </row>
    <row r="3" spans="1:18" x14ac:dyDescent="0.3">
      <c r="A3" s="105"/>
      <c r="B3" s="105"/>
      <c r="C3" s="105"/>
      <c r="D3" s="105"/>
      <c r="E3" s="105"/>
      <c r="F3" s="105"/>
      <c r="G3" s="105"/>
      <c r="H3" s="105"/>
      <c r="I3" s="105"/>
      <c r="J3" s="105"/>
      <c r="K3" s="105"/>
      <c r="L3" s="105"/>
      <c r="M3" s="105"/>
      <c r="N3" s="105"/>
      <c r="O3" s="105"/>
      <c r="P3" s="105"/>
      <c r="Q3" s="105"/>
      <c r="R3" s="105"/>
    </row>
    <row r="4" spans="1:18" x14ac:dyDescent="0.3">
      <c r="A4" s="105"/>
      <c r="B4" s="105"/>
      <c r="C4" s="105"/>
      <c r="D4" s="105"/>
      <c r="E4" s="105"/>
      <c r="F4" s="105"/>
      <c r="G4" s="105"/>
      <c r="H4" s="105"/>
      <c r="I4" s="105"/>
      <c r="J4" s="105"/>
      <c r="K4" s="105"/>
      <c r="L4" s="105"/>
      <c r="M4" s="105"/>
      <c r="N4" s="105"/>
      <c r="O4" s="105"/>
      <c r="P4" s="105"/>
      <c r="Q4" s="105"/>
      <c r="R4" s="105"/>
    </row>
    <row r="5" spans="1:18" x14ac:dyDescent="0.3">
      <c r="A5" s="105"/>
      <c r="B5" s="105"/>
      <c r="C5" s="105"/>
      <c r="D5" s="105"/>
      <c r="E5" s="105"/>
      <c r="F5" s="105"/>
      <c r="G5" s="105"/>
      <c r="H5" s="105"/>
      <c r="I5" s="105"/>
      <c r="J5" s="105"/>
      <c r="K5" s="105"/>
      <c r="L5" s="105"/>
      <c r="M5" s="105"/>
      <c r="N5" s="105"/>
      <c r="O5" s="105"/>
      <c r="P5" s="105"/>
      <c r="Q5" s="105"/>
      <c r="R5" s="105"/>
    </row>
    <row r="6" spans="1:18" x14ac:dyDescent="0.3">
      <c r="A6" s="105"/>
      <c r="B6" s="105"/>
      <c r="C6" s="105" t="s">
        <v>217</v>
      </c>
      <c r="D6" s="105"/>
      <c r="E6" s="105"/>
      <c r="F6" s="105"/>
      <c r="G6" s="105"/>
      <c r="H6" s="105"/>
      <c r="I6" s="105"/>
      <c r="J6" s="105"/>
      <c r="K6" s="105"/>
      <c r="L6" s="105"/>
      <c r="M6" s="105"/>
      <c r="N6" s="105"/>
      <c r="O6" s="105"/>
      <c r="P6" s="105"/>
      <c r="Q6" s="105"/>
      <c r="R6" s="105"/>
    </row>
    <row r="7" spans="1:18" x14ac:dyDescent="0.3">
      <c r="A7" s="105"/>
      <c r="B7" s="105"/>
      <c r="C7" s="105"/>
      <c r="D7" s="105"/>
      <c r="E7" s="105"/>
      <c r="F7" s="105"/>
      <c r="G7" s="105"/>
      <c r="H7" s="105"/>
      <c r="I7" s="105"/>
      <c r="J7" s="105"/>
      <c r="K7" s="105"/>
      <c r="L7" s="105"/>
      <c r="M7" s="105"/>
      <c r="N7" s="105"/>
      <c r="O7" s="105"/>
      <c r="P7" s="105"/>
      <c r="Q7" s="105"/>
      <c r="R7" s="105"/>
    </row>
    <row r="8" spans="1:18" x14ac:dyDescent="0.3">
      <c r="A8" s="105"/>
      <c r="B8" s="105"/>
      <c r="C8" s="105" t="s">
        <v>217</v>
      </c>
      <c r="D8" s="105"/>
      <c r="E8" s="105"/>
      <c r="F8" s="105"/>
      <c r="G8" s="105"/>
      <c r="H8" s="105"/>
      <c r="I8" s="105"/>
      <c r="J8" s="105"/>
      <c r="K8" s="105"/>
      <c r="L8" s="105"/>
      <c r="M8" s="105"/>
      <c r="N8" s="105"/>
      <c r="O8" s="105"/>
      <c r="P8" s="105"/>
      <c r="Q8" s="105"/>
      <c r="R8" s="105"/>
    </row>
    <row r="9" spans="1:18" x14ac:dyDescent="0.3">
      <c r="A9" s="105"/>
      <c r="B9" s="105"/>
      <c r="C9" s="105"/>
      <c r="D9" s="105"/>
      <c r="E9" s="105"/>
      <c r="F9" s="105"/>
      <c r="G9" s="105"/>
      <c r="H9" s="105"/>
      <c r="I9" s="105"/>
      <c r="J9" s="105"/>
      <c r="K9" s="105"/>
      <c r="L9" s="105"/>
      <c r="M9" s="105"/>
      <c r="N9" s="105"/>
      <c r="O9" s="105"/>
      <c r="P9" s="105"/>
      <c r="Q9" s="105"/>
      <c r="R9" s="105"/>
    </row>
    <row r="10" spans="1:18" x14ac:dyDescent="0.3">
      <c r="A10" s="105"/>
      <c r="B10" s="105"/>
      <c r="C10" s="105"/>
      <c r="D10" s="105"/>
      <c r="E10" s="105"/>
      <c r="F10" s="105"/>
      <c r="G10" s="105"/>
      <c r="H10" s="105"/>
      <c r="I10" s="105"/>
      <c r="J10" s="105"/>
      <c r="K10" s="105"/>
      <c r="L10" s="105"/>
      <c r="M10" s="105"/>
      <c r="N10" s="105"/>
      <c r="O10" s="105"/>
      <c r="P10" s="105"/>
      <c r="Q10" s="105"/>
      <c r="R10" s="105"/>
    </row>
    <row r="11" spans="1:18" x14ac:dyDescent="0.3">
      <c r="A11" s="105"/>
      <c r="B11" s="105"/>
      <c r="C11" s="105"/>
      <c r="D11" s="105"/>
      <c r="E11" s="105"/>
      <c r="F11" s="105"/>
      <c r="G11" s="105"/>
      <c r="H11" s="105"/>
      <c r="I11" s="105"/>
      <c r="J11" s="105"/>
      <c r="K11" s="105"/>
      <c r="L11" s="105"/>
      <c r="M11" s="105"/>
      <c r="N11" s="105"/>
      <c r="O11" s="105"/>
      <c r="P11" s="105"/>
      <c r="Q11" s="105"/>
      <c r="R11" s="105"/>
    </row>
    <row r="12" spans="1:18" x14ac:dyDescent="0.3">
      <c r="A12" s="105"/>
      <c r="B12" s="105"/>
      <c r="C12" s="105"/>
      <c r="D12" s="105"/>
      <c r="E12" s="105"/>
      <c r="F12" s="105"/>
      <c r="G12" s="105"/>
      <c r="H12" s="105"/>
      <c r="I12" s="105"/>
      <c r="J12" s="105"/>
      <c r="K12" s="105"/>
      <c r="L12" s="105"/>
      <c r="M12" s="105"/>
      <c r="N12" s="105"/>
      <c r="O12" s="105"/>
      <c r="P12" s="105"/>
      <c r="Q12" s="105"/>
      <c r="R12" s="105"/>
    </row>
    <row r="13" spans="1:18" ht="14" thickBot="1" x14ac:dyDescent="0.35">
      <c r="A13" s="105"/>
      <c r="B13" s="105"/>
      <c r="C13" s="105"/>
      <c r="D13" s="105"/>
      <c r="E13" s="105"/>
      <c r="F13" s="105"/>
      <c r="G13" s="105"/>
      <c r="H13" s="105"/>
      <c r="I13" s="105"/>
      <c r="J13" s="105"/>
      <c r="K13" s="105"/>
      <c r="L13" s="105"/>
      <c r="M13" s="105"/>
      <c r="N13" s="105"/>
      <c r="O13" s="105"/>
      <c r="P13" s="105"/>
      <c r="Q13" s="105"/>
      <c r="R13" s="105"/>
    </row>
    <row r="14" spans="1:18" ht="12.75" customHeight="1" x14ac:dyDescent="0.35">
      <c r="A14" s="265" t="s">
        <v>128</v>
      </c>
      <c r="B14" s="324"/>
      <c r="C14" s="288"/>
      <c r="D14" s="288"/>
      <c r="E14" s="288"/>
      <c r="F14" s="288"/>
      <c r="G14" s="288"/>
      <c r="H14" s="288"/>
      <c r="I14" s="288"/>
      <c r="J14" s="266"/>
      <c r="K14" s="266"/>
      <c r="L14" s="266"/>
      <c r="M14" s="267" t="s">
        <v>130</v>
      </c>
      <c r="N14" s="268"/>
      <c r="O14" s="429">
        <v>44743</v>
      </c>
      <c r="P14" s="430"/>
      <c r="Q14" s="105"/>
      <c r="R14" s="105"/>
    </row>
    <row r="15" spans="1:18" ht="12.75" customHeight="1" x14ac:dyDescent="0.35">
      <c r="A15" s="269"/>
      <c r="B15" s="325"/>
      <c r="C15" s="270" t="s">
        <v>132</v>
      </c>
      <c r="D15" s="286"/>
      <c r="E15" s="271"/>
      <c r="F15" s="272"/>
      <c r="G15" s="273" t="s">
        <v>133</v>
      </c>
      <c r="H15" s="274"/>
      <c r="I15" s="284"/>
      <c r="J15" s="289"/>
      <c r="K15" s="289"/>
      <c r="L15" s="289"/>
      <c r="M15" s="289"/>
      <c r="N15" s="289"/>
      <c r="O15" s="290"/>
      <c r="P15" s="431"/>
      <c r="Q15" s="105"/>
      <c r="R15" s="105"/>
    </row>
    <row r="16" spans="1:18" ht="13.5" customHeight="1" x14ac:dyDescent="0.3">
      <c r="A16" s="276"/>
      <c r="B16" s="326"/>
      <c r="C16" s="272" t="s">
        <v>134</v>
      </c>
      <c r="D16" s="287">
        <v>1</v>
      </c>
      <c r="E16" s="272"/>
      <c r="F16" s="271"/>
      <c r="G16" s="277" t="s">
        <v>135</v>
      </c>
      <c r="H16" s="271"/>
      <c r="I16" s="285"/>
      <c r="J16" s="271"/>
      <c r="K16" s="271"/>
      <c r="L16" s="271"/>
      <c r="M16" s="271"/>
      <c r="N16" s="271"/>
      <c r="O16" s="278"/>
      <c r="P16" s="432"/>
      <c r="Q16" s="105"/>
      <c r="R16" s="105"/>
    </row>
    <row r="17" spans="1:18" ht="13.5" customHeight="1" thickBot="1" x14ac:dyDescent="0.35">
      <c r="A17" s="279"/>
      <c r="B17" s="327"/>
      <c r="C17" s="280"/>
      <c r="D17" s="280"/>
      <c r="E17" s="280"/>
      <c r="F17" s="281"/>
      <c r="G17" s="282"/>
      <c r="H17" s="281"/>
      <c r="I17" s="281"/>
      <c r="J17" s="281"/>
      <c r="K17" s="281"/>
      <c r="L17" s="281"/>
      <c r="M17" s="281"/>
      <c r="N17" s="281"/>
      <c r="O17" s="283"/>
      <c r="P17" s="432"/>
      <c r="Q17" s="105"/>
      <c r="R17" s="105"/>
    </row>
    <row r="18" spans="1:18" ht="13.5" customHeight="1" thickBot="1" x14ac:dyDescent="0.35">
      <c r="A18" s="105"/>
      <c r="B18" s="105"/>
      <c r="C18" s="105"/>
      <c r="D18" s="105"/>
      <c r="E18" s="105"/>
      <c r="F18" s="163"/>
      <c r="G18" s="105"/>
      <c r="H18" s="105"/>
      <c r="I18" s="105"/>
      <c r="J18" s="105"/>
      <c r="K18" s="105"/>
      <c r="L18" s="209"/>
      <c r="M18" s="209"/>
      <c r="N18" s="209"/>
      <c r="O18" s="209"/>
      <c r="P18" s="209"/>
      <c r="Q18" s="105"/>
      <c r="R18" s="105"/>
    </row>
    <row r="19" spans="1:18" ht="13.5" customHeight="1" x14ac:dyDescent="0.3">
      <c r="A19" s="571" t="s">
        <v>367</v>
      </c>
      <c r="B19" s="572"/>
      <c r="C19" s="572"/>
      <c r="D19" s="572"/>
      <c r="E19" s="572"/>
      <c r="F19" s="572"/>
      <c r="G19" s="572"/>
      <c r="H19" s="572"/>
      <c r="I19" s="572"/>
      <c r="J19" s="572"/>
      <c r="K19" s="344"/>
      <c r="L19" s="354"/>
      <c r="M19" s="354"/>
      <c r="N19" s="354"/>
      <c r="O19" s="354"/>
      <c r="P19" s="354"/>
      <c r="Q19" s="344"/>
      <c r="R19" s="336"/>
    </row>
    <row r="20" spans="1:18" ht="14.25" customHeight="1" thickBot="1" x14ac:dyDescent="0.35">
      <c r="A20" s="574"/>
      <c r="B20" s="575"/>
      <c r="C20" s="575"/>
      <c r="D20" s="575"/>
      <c r="E20" s="575"/>
      <c r="F20" s="575"/>
      <c r="G20" s="575"/>
      <c r="H20" s="575"/>
      <c r="I20" s="575"/>
      <c r="J20" s="575"/>
      <c r="K20" s="355"/>
      <c r="L20" s="356"/>
      <c r="M20" s="356"/>
      <c r="N20" s="356"/>
      <c r="O20" s="356"/>
      <c r="P20" s="356"/>
      <c r="Q20" s="355"/>
      <c r="R20" s="337"/>
    </row>
    <row r="21" spans="1:18" ht="40.5" customHeight="1" thickBot="1" x14ac:dyDescent="0.35">
      <c r="A21" s="228" t="s">
        <v>264</v>
      </c>
      <c r="B21" s="228" t="s">
        <v>136</v>
      </c>
      <c r="C21" s="229" t="s">
        <v>266</v>
      </c>
      <c r="D21" s="229" t="s">
        <v>264</v>
      </c>
      <c r="E21" s="230" t="s">
        <v>263</v>
      </c>
      <c r="F21" s="229" t="s">
        <v>111</v>
      </c>
      <c r="G21" s="253" t="s">
        <v>267</v>
      </c>
      <c r="H21" s="254" t="s">
        <v>268</v>
      </c>
      <c r="I21" s="253" t="s">
        <v>271</v>
      </c>
      <c r="J21" s="247" t="s">
        <v>41</v>
      </c>
      <c r="K21" s="255" t="s">
        <v>147</v>
      </c>
      <c r="L21" s="234" t="s">
        <v>148</v>
      </c>
      <c r="M21" s="105"/>
      <c r="N21" s="239" t="s">
        <v>149</v>
      </c>
      <c r="O21" s="240" t="s">
        <v>386</v>
      </c>
      <c r="P21" s="447" t="s">
        <v>388</v>
      </c>
      <c r="Q21" s="239" t="s">
        <v>151</v>
      </c>
      <c r="R21" s="241" t="s">
        <v>152</v>
      </c>
    </row>
    <row r="22" spans="1:18" ht="36.65" customHeight="1" x14ac:dyDescent="0.3">
      <c r="A22" s="86"/>
      <c r="B22" s="66"/>
      <c r="C22" s="368"/>
      <c r="D22" s="207"/>
      <c r="E22" s="70"/>
      <c r="F22" s="405"/>
      <c r="G22" s="406"/>
      <c r="H22" s="450"/>
      <c r="I22" s="451"/>
      <c r="J22" s="251">
        <f>G22*(H22+I22)</f>
        <v>0</v>
      </c>
      <c r="K22" s="74"/>
      <c r="L22" s="75"/>
      <c r="M22" s="105"/>
      <c r="N22" s="242">
        <f t="shared" ref="N22:N40" si="0">J22</f>
        <v>0</v>
      </c>
      <c r="O22" s="452"/>
      <c r="P22" s="444"/>
      <c r="Q22" s="242">
        <f>G22*(O22+P22)</f>
        <v>0</v>
      </c>
      <c r="R22" s="81"/>
    </row>
    <row r="23" spans="1:18" ht="48" customHeight="1" x14ac:dyDescent="0.35">
      <c r="A23" s="86"/>
      <c r="B23" s="206"/>
      <c r="C23" s="369"/>
      <c r="D23" s="173"/>
      <c r="E23" s="179"/>
      <c r="F23" s="175"/>
      <c r="G23" s="215"/>
      <c r="H23" s="435"/>
      <c r="I23" s="219"/>
      <c r="J23" s="251">
        <f t="shared" ref="J23:J40" si="1">G23*(H23+I23)</f>
        <v>0</v>
      </c>
      <c r="K23" s="204"/>
      <c r="L23" s="203"/>
      <c r="M23" s="105"/>
      <c r="N23" s="242">
        <f t="shared" si="0"/>
        <v>0</v>
      </c>
      <c r="O23" s="452"/>
      <c r="P23" s="444"/>
      <c r="Q23" s="242">
        <f t="shared" ref="Q23:Q40" si="2">G23*(O23+P23)</f>
        <v>0</v>
      </c>
      <c r="R23" s="81"/>
    </row>
    <row r="24" spans="1:18" ht="42.75" customHeight="1" x14ac:dyDescent="0.3">
      <c r="A24" s="86"/>
      <c r="B24" s="68"/>
      <c r="C24" s="369"/>
      <c r="D24" s="173"/>
      <c r="E24" s="179"/>
      <c r="F24" s="202"/>
      <c r="G24" s="216"/>
      <c r="H24" s="436"/>
      <c r="I24" s="219"/>
      <c r="J24" s="251">
        <f t="shared" si="1"/>
        <v>0</v>
      </c>
      <c r="K24" s="204"/>
      <c r="L24" s="203"/>
      <c r="M24" s="105"/>
      <c r="N24" s="242">
        <f t="shared" si="0"/>
        <v>0</v>
      </c>
      <c r="O24" s="453"/>
      <c r="P24" s="445"/>
      <c r="Q24" s="242">
        <f t="shared" si="2"/>
        <v>0</v>
      </c>
      <c r="R24" s="81"/>
    </row>
    <row r="25" spans="1:18" ht="17.25" customHeight="1" x14ac:dyDescent="0.35">
      <c r="A25" s="86"/>
      <c r="B25" s="206"/>
      <c r="C25" s="369"/>
      <c r="D25" s="173"/>
      <c r="E25" s="179"/>
      <c r="F25" s="175"/>
      <c r="G25" s="215"/>
      <c r="H25" s="435"/>
      <c r="I25" s="219"/>
      <c r="J25" s="251">
        <f t="shared" si="1"/>
        <v>0</v>
      </c>
      <c r="K25" s="204"/>
      <c r="L25" s="203"/>
      <c r="M25" s="105"/>
      <c r="N25" s="242">
        <f t="shared" si="0"/>
        <v>0</v>
      </c>
      <c r="O25" s="453"/>
      <c r="P25" s="445"/>
      <c r="Q25" s="242">
        <f t="shared" si="2"/>
        <v>0</v>
      </c>
      <c r="R25" s="81"/>
    </row>
    <row r="26" spans="1:18" ht="28.15" customHeight="1" x14ac:dyDescent="0.35">
      <c r="A26" s="86"/>
      <c r="B26" s="68"/>
      <c r="C26" s="369"/>
      <c r="D26" s="173"/>
      <c r="E26" s="179"/>
      <c r="F26" s="205"/>
      <c r="G26" s="217"/>
      <c r="H26" s="437"/>
      <c r="I26" s="219"/>
      <c r="J26" s="251">
        <f t="shared" si="1"/>
        <v>0</v>
      </c>
      <c r="K26" s="204"/>
      <c r="L26" s="203"/>
      <c r="M26" s="105"/>
      <c r="N26" s="242">
        <f t="shared" si="0"/>
        <v>0</v>
      </c>
      <c r="O26" s="453"/>
      <c r="P26" s="445"/>
      <c r="Q26" s="242">
        <f t="shared" si="2"/>
        <v>0</v>
      </c>
      <c r="R26" s="81"/>
    </row>
    <row r="27" spans="1:18" ht="24.75" customHeight="1" x14ac:dyDescent="0.3">
      <c r="A27" s="86"/>
      <c r="B27" s="68"/>
      <c r="C27" s="369"/>
      <c r="D27" s="173"/>
      <c r="E27" s="179"/>
      <c r="F27" s="202"/>
      <c r="G27" s="216"/>
      <c r="H27" s="436"/>
      <c r="I27" s="219"/>
      <c r="J27" s="251">
        <f t="shared" si="1"/>
        <v>0</v>
      </c>
      <c r="K27" s="204"/>
      <c r="L27" s="203"/>
      <c r="M27" s="105"/>
      <c r="N27" s="242">
        <f t="shared" si="0"/>
        <v>0</v>
      </c>
      <c r="O27" s="452"/>
      <c r="P27" s="444"/>
      <c r="Q27" s="242">
        <f t="shared" si="2"/>
        <v>0</v>
      </c>
      <c r="R27" s="81"/>
    </row>
    <row r="28" spans="1:18" ht="42" customHeight="1" x14ac:dyDescent="0.35">
      <c r="A28" s="86"/>
      <c r="B28" s="68"/>
      <c r="C28" s="369"/>
      <c r="D28" s="173"/>
      <c r="E28" s="179"/>
      <c r="F28" s="205"/>
      <c r="G28" s="217"/>
      <c r="H28" s="437"/>
      <c r="I28" s="219"/>
      <c r="J28" s="251">
        <f t="shared" si="1"/>
        <v>0</v>
      </c>
      <c r="K28" s="204"/>
      <c r="L28" s="203"/>
      <c r="M28" s="105"/>
      <c r="N28" s="242">
        <f t="shared" si="0"/>
        <v>0</v>
      </c>
      <c r="O28" s="452"/>
      <c r="P28" s="444"/>
      <c r="Q28" s="242">
        <f t="shared" si="2"/>
        <v>0</v>
      </c>
      <c r="R28" s="81"/>
    </row>
    <row r="29" spans="1:18" ht="28.15" customHeight="1" x14ac:dyDescent="0.35">
      <c r="A29" s="86"/>
      <c r="B29" s="206"/>
      <c r="C29" s="369"/>
      <c r="D29" s="173"/>
      <c r="E29" s="179"/>
      <c r="F29" s="175"/>
      <c r="G29" s="215"/>
      <c r="H29" s="435"/>
      <c r="I29" s="219"/>
      <c r="J29" s="251">
        <f t="shared" si="1"/>
        <v>0</v>
      </c>
      <c r="K29" s="204"/>
      <c r="L29" s="203"/>
      <c r="M29" s="105"/>
      <c r="N29" s="242">
        <f t="shared" si="0"/>
        <v>0</v>
      </c>
      <c r="O29" s="453"/>
      <c r="P29" s="445"/>
      <c r="Q29" s="242">
        <f t="shared" si="2"/>
        <v>0</v>
      </c>
      <c r="R29" s="81"/>
    </row>
    <row r="30" spans="1:18" ht="28.15" customHeight="1" x14ac:dyDescent="0.35">
      <c r="A30" s="86"/>
      <c r="B30" s="68"/>
      <c r="C30" s="369"/>
      <c r="D30" s="173"/>
      <c r="E30" s="179"/>
      <c r="F30" s="205"/>
      <c r="G30" s="217"/>
      <c r="H30" s="437"/>
      <c r="I30" s="219"/>
      <c r="J30" s="251">
        <f t="shared" si="1"/>
        <v>0</v>
      </c>
      <c r="K30" s="204"/>
      <c r="L30" s="203"/>
      <c r="M30" s="105"/>
      <c r="N30" s="242">
        <f t="shared" si="0"/>
        <v>0</v>
      </c>
      <c r="O30" s="452"/>
      <c r="P30" s="444"/>
      <c r="Q30" s="242">
        <f t="shared" si="2"/>
        <v>0</v>
      </c>
      <c r="R30" s="81"/>
    </row>
    <row r="31" spans="1:18" ht="41.65" customHeight="1" x14ac:dyDescent="0.35">
      <c r="A31" s="86"/>
      <c r="B31" s="206"/>
      <c r="C31" s="369"/>
      <c r="D31" s="173"/>
      <c r="E31" s="179"/>
      <c r="F31" s="175"/>
      <c r="G31" s="215"/>
      <c r="H31" s="435"/>
      <c r="I31" s="219"/>
      <c r="J31" s="251">
        <f t="shared" si="1"/>
        <v>0</v>
      </c>
      <c r="K31" s="204"/>
      <c r="L31" s="203"/>
      <c r="M31" s="105"/>
      <c r="N31" s="242">
        <f t="shared" si="0"/>
        <v>0</v>
      </c>
      <c r="O31" s="453"/>
      <c r="P31" s="445"/>
      <c r="Q31" s="242">
        <f t="shared" si="2"/>
        <v>0</v>
      </c>
      <c r="R31" s="81"/>
    </row>
    <row r="32" spans="1:18" ht="41.65" customHeight="1" x14ac:dyDescent="0.35">
      <c r="A32" s="86"/>
      <c r="B32" s="68"/>
      <c r="C32" s="369"/>
      <c r="D32" s="173"/>
      <c r="E32" s="179"/>
      <c r="F32" s="205"/>
      <c r="G32" s="217"/>
      <c r="H32" s="437"/>
      <c r="I32" s="219"/>
      <c r="J32" s="251">
        <f t="shared" si="1"/>
        <v>0</v>
      </c>
      <c r="K32" s="204"/>
      <c r="L32" s="203"/>
      <c r="M32" s="105"/>
      <c r="N32" s="242">
        <f t="shared" si="0"/>
        <v>0</v>
      </c>
      <c r="O32" s="453"/>
      <c r="P32" s="445"/>
      <c r="Q32" s="242">
        <f t="shared" si="2"/>
        <v>0</v>
      </c>
      <c r="R32" s="81"/>
    </row>
    <row r="33" spans="1:18" ht="41.65" customHeight="1" x14ac:dyDescent="0.35">
      <c r="A33" s="86"/>
      <c r="B33" s="68"/>
      <c r="C33" s="369"/>
      <c r="D33" s="173"/>
      <c r="E33" s="179"/>
      <c r="F33" s="205"/>
      <c r="G33" s="217"/>
      <c r="H33" s="437"/>
      <c r="I33" s="219"/>
      <c r="J33" s="251">
        <f t="shared" si="1"/>
        <v>0</v>
      </c>
      <c r="K33" s="204"/>
      <c r="L33" s="203"/>
      <c r="M33" s="105"/>
      <c r="N33" s="242">
        <f t="shared" si="0"/>
        <v>0</v>
      </c>
      <c r="O33" s="452"/>
      <c r="P33" s="444"/>
      <c r="Q33" s="242">
        <f t="shared" si="2"/>
        <v>0</v>
      </c>
      <c r="R33" s="202"/>
    </row>
    <row r="34" spans="1:18" ht="41.65" customHeight="1" x14ac:dyDescent="0.35">
      <c r="A34" s="86"/>
      <c r="B34" s="68"/>
      <c r="C34" s="369"/>
      <c r="D34" s="173"/>
      <c r="E34" s="179"/>
      <c r="F34" s="205"/>
      <c r="G34" s="217"/>
      <c r="H34" s="437"/>
      <c r="I34" s="219"/>
      <c r="J34" s="251">
        <f t="shared" si="1"/>
        <v>0</v>
      </c>
      <c r="K34" s="204"/>
      <c r="L34" s="203"/>
      <c r="M34" s="105"/>
      <c r="N34" s="242">
        <f t="shared" si="0"/>
        <v>0</v>
      </c>
      <c r="O34" s="452"/>
      <c r="P34" s="444"/>
      <c r="Q34" s="242">
        <f t="shared" si="2"/>
        <v>0</v>
      </c>
      <c r="R34" s="81"/>
    </row>
    <row r="35" spans="1:18" ht="34.5" customHeight="1" x14ac:dyDescent="0.35">
      <c r="A35" s="86"/>
      <c r="B35" s="68"/>
      <c r="C35" s="369"/>
      <c r="D35" s="173"/>
      <c r="E35" s="179"/>
      <c r="F35" s="205"/>
      <c r="G35" s="217"/>
      <c r="H35" s="437"/>
      <c r="I35" s="219"/>
      <c r="J35" s="251">
        <f t="shared" si="1"/>
        <v>0</v>
      </c>
      <c r="K35" s="204"/>
      <c r="L35" s="203"/>
      <c r="M35" s="105"/>
      <c r="N35" s="242">
        <f t="shared" si="0"/>
        <v>0</v>
      </c>
      <c r="O35" s="452"/>
      <c r="P35" s="444"/>
      <c r="Q35" s="242">
        <f t="shared" si="2"/>
        <v>0</v>
      </c>
      <c r="R35" s="81"/>
    </row>
    <row r="36" spans="1:18" ht="28.15" customHeight="1" x14ac:dyDescent="0.35">
      <c r="A36" s="86"/>
      <c r="B36" s="68"/>
      <c r="C36" s="369"/>
      <c r="D36" s="173"/>
      <c r="E36" s="179"/>
      <c r="F36" s="205"/>
      <c r="G36" s="217"/>
      <c r="H36" s="437"/>
      <c r="I36" s="219"/>
      <c r="J36" s="251">
        <f t="shared" si="1"/>
        <v>0</v>
      </c>
      <c r="K36" s="204"/>
      <c r="L36" s="203"/>
      <c r="M36" s="105"/>
      <c r="N36" s="242">
        <f t="shared" si="0"/>
        <v>0</v>
      </c>
      <c r="O36" s="452"/>
      <c r="P36" s="444"/>
      <c r="Q36" s="242">
        <f t="shared" si="2"/>
        <v>0</v>
      </c>
      <c r="R36" s="81"/>
    </row>
    <row r="37" spans="1:18" ht="37.5" customHeight="1" x14ac:dyDescent="0.3">
      <c r="A37" s="86"/>
      <c r="B37" s="68"/>
      <c r="C37" s="369"/>
      <c r="D37" s="173"/>
      <c r="E37" s="179"/>
      <c r="F37" s="202"/>
      <c r="G37" s="216"/>
      <c r="H37" s="436"/>
      <c r="I37" s="219"/>
      <c r="J37" s="251">
        <f t="shared" si="1"/>
        <v>0</v>
      </c>
      <c r="K37" s="204"/>
      <c r="L37" s="203"/>
      <c r="M37" s="105"/>
      <c r="N37" s="242">
        <f t="shared" si="0"/>
        <v>0</v>
      </c>
      <c r="O37" s="452"/>
      <c r="P37" s="444"/>
      <c r="Q37" s="242">
        <f t="shared" si="2"/>
        <v>0</v>
      </c>
      <c r="R37" s="81"/>
    </row>
    <row r="38" spans="1:18" ht="28.15" customHeight="1" x14ac:dyDescent="0.35">
      <c r="A38" s="86"/>
      <c r="B38" s="206"/>
      <c r="C38" s="369"/>
      <c r="D38" s="173"/>
      <c r="E38" s="179"/>
      <c r="F38" s="175"/>
      <c r="G38" s="215"/>
      <c r="H38" s="435"/>
      <c r="I38" s="219"/>
      <c r="J38" s="251">
        <f t="shared" si="1"/>
        <v>0</v>
      </c>
      <c r="K38" s="204"/>
      <c r="L38" s="203"/>
      <c r="M38" s="105"/>
      <c r="N38" s="242">
        <f t="shared" si="0"/>
        <v>0</v>
      </c>
      <c r="O38" s="452"/>
      <c r="P38" s="444"/>
      <c r="Q38" s="242">
        <f t="shared" si="2"/>
        <v>0</v>
      </c>
      <c r="R38" s="81"/>
    </row>
    <row r="39" spans="1:18" ht="28.15" customHeight="1" x14ac:dyDescent="0.35">
      <c r="A39" s="86"/>
      <c r="B39" s="68"/>
      <c r="C39" s="369"/>
      <c r="D39" s="173"/>
      <c r="E39" s="179"/>
      <c r="F39" s="205"/>
      <c r="G39" s="217"/>
      <c r="H39" s="437"/>
      <c r="I39" s="219"/>
      <c r="J39" s="251">
        <f t="shared" si="1"/>
        <v>0</v>
      </c>
      <c r="K39" s="204"/>
      <c r="L39" s="203"/>
      <c r="M39" s="105"/>
      <c r="N39" s="242">
        <f t="shared" si="0"/>
        <v>0</v>
      </c>
      <c r="O39" s="453"/>
      <c r="P39" s="445"/>
      <c r="Q39" s="242">
        <f t="shared" si="2"/>
        <v>0</v>
      </c>
      <c r="R39" s="202"/>
    </row>
    <row r="40" spans="1:18" ht="28.15" customHeight="1" thickBot="1" x14ac:dyDescent="0.35">
      <c r="A40" s="86"/>
      <c r="B40" s="69"/>
      <c r="C40" s="370"/>
      <c r="D40" s="174"/>
      <c r="E40" s="156"/>
      <c r="F40" s="201"/>
      <c r="G40" s="218"/>
      <c r="H40" s="438"/>
      <c r="I40" s="220"/>
      <c r="J40" s="251">
        <f t="shared" si="1"/>
        <v>0</v>
      </c>
      <c r="K40" s="200"/>
      <c r="L40" s="199"/>
      <c r="M40" s="105"/>
      <c r="N40" s="243">
        <f t="shared" si="0"/>
        <v>0</v>
      </c>
      <c r="O40" s="454"/>
      <c r="P40" s="446"/>
      <c r="Q40" s="242">
        <f t="shared" si="2"/>
        <v>0</v>
      </c>
      <c r="R40" s="166"/>
    </row>
    <row r="41" spans="1:18" ht="17.25" customHeight="1" thickBot="1" x14ac:dyDescent="0.35">
      <c r="A41" s="105"/>
      <c r="B41" s="105"/>
      <c r="C41" s="105"/>
      <c r="D41" s="105"/>
      <c r="E41" s="105"/>
      <c r="F41" s="105"/>
      <c r="G41" s="167"/>
      <c r="H41" s="167"/>
      <c r="I41" s="198"/>
      <c r="J41" s="105"/>
      <c r="K41" s="105"/>
      <c r="L41" s="105"/>
      <c r="M41" s="105"/>
      <c r="N41" s="105"/>
      <c r="O41" s="105"/>
      <c r="P41" s="105"/>
      <c r="Q41" s="105"/>
      <c r="R41" s="105"/>
    </row>
    <row r="42" spans="1:18" ht="17.25" customHeight="1" thickBot="1" x14ac:dyDescent="0.35">
      <c r="A42" s="105"/>
      <c r="B42" s="105"/>
      <c r="C42" s="105"/>
      <c r="D42" s="105"/>
      <c r="E42" s="105"/>
      <c r="F42" s="105"/>
      <c r="G42" s="105"/>
      <c r="H42" s="105"/>
      <c r="I42" s="237" t="s">
        <v>41</v>
      </c>
      <c r="J42" s="238">
        <f>SUM(J22:J40)</f>
        <v>0</v>
      </c>
      <c r="K42" s="105"/>
      <c r="L42" s="244">
        <f>SUM(N22:N40)</f>
        <v>0</v>
      </c>
      <c r="M42" s="169"/>
      <c r="N42" s="244">
        <f>SUM(Q22:Q40)</f>
        <v>0</v>
      </c>
      <c r="O42" s="169"/>
      <c r="P42" s="169"/>
      <c r="Q42" s="244">
        <f>SUM(Q22:Q40)</f>
        <v>0</v>
      </c>
      <c r="R42" s="105"/>
    </row>
    <row r="43" spans="1:18" ht="17.25" customHeight="1" x14ac:dyDescent="0.3">
      <c r="A43" s="105"/>
      <c r="B43" s="105"/>
      <c r="C43" s="105"/>
      <c r="D43" s="105"/>
      <c r="E43" s="105"/>
      <c r="F43" s="105"/>
      <c r="G43" s="105"/>
      <c r="H43" s="168"/>
      <c r="I43" s="198"/>
      <c r="J43" s="105"/>
      <c r="K43" s="105"/>
      <c r="L43" s="168"/>
      <c r="M43" s="105"/>
      <c r="N43" s="168"/>
      <c r="O43" s="105"/>
      <c r="P43" s="105"/>
      <c r="Q43" s="105"/>
      <c r="R43" s="105"/>
    </row>
    <row r="44" spans="1:18" ht="17.25" customHeight="1" x14ac:dyDescent="0.3">
      <c r="A44" s="105"/>
      <c r="B44" s="105"/>
      <c r="C44" s="105"/>
      <c r="D44" s="105"/>
      <c r="E44" s="105"/>
      <c r="F44" s="105"/>
      <c r="G44" s="105"/>
      <c r="H44" s="168"/>
      <c r="I44" s="198"/>
      <c r="J44" s="105"/>
      <c r="K44" s="105"/>
      <c r="L44" s="168"/>
      <c r="M44" s="105"/>
      <c r="N44" s="168"/>
      <c r="O44" s="105"/>
      <c r="P44" s="105"/>
      <c r="Q44" s="105"/>
      <c r="R44" s="105"/>
    </row>
    <row r="45" spans="1:18" ht="16.899999999999999" customHeight="1" x14ac:dyDescent="0.3">
      <c r="A45" s="105"/>
      <c r="B45" s="105"/>
      <c r="C45" s="105"/>
      <c r="D45" s="105"/>
      <c r="E45" s="105"/>
      <c r="F45" s="105"/>
      <c r="G45" s="105"/>
      <c r="H45" s="105"/>
      <c r="I45" s="105"/>
      <c r="J45" s="105"/>
      <c r="K45" s="105"/>
      <c r="L45" s="105"/>
      <c r="M45" s="105"/>
      <c r="N45" s="105"/>
      <c r="O45" s="105"/>
      <c r="P45" s="105"/>
      <c r="Q45" s="105"/>
      <c r="R45" s="105"/>
    </row>
    <row r="46" spans="1:18" ht="17.25" customHeight="1" x14ac:dyDescent="0.3">
      <c r="A46" s="105"/>
      <c r="B46" s="105"/>
      <c r="C46" s="105"/>
      <c r="D46" s="105"/>
      <c r="E46" s="105"/>
      <c r="F46" s="105"/>
      <c r="G46" s="105"/>
      <c r="H46" s="105"/>
      <c r="I46" s="105"/>
      <c r="J46" s="105"/>
      <c r="K46" s="105"/>
      <c r="L46" s="105"/>
      <c r="M46" s="105"/>
      <c r="N46" s="105"/>
      <c r="O46" s="105"/>
      <c r="P46" s="105"/>
      <c r="Q46" s="105"/>
      <c r="R46" s="105"/>
    </row>
    <row r="47" spans="1:18" ht="17.25" customHeight="1" x14ac:dyDescent="0.3">
      <c r="A47" s="105"/>
      <c r="B47" s="105"/>
      <c r="C47" s="105"/>
      <c r="D47" s="105"/>
      <c r="E47" s="105"/>
      <c r="F47" s="105"/>
      <c r="G47" s="105"/>
      <c r="H47" s="105"/>
      <c r="I47" s="105"/>
      <c r="J47" s="105"/>
      <c r="K47" s="105"/>
      <c r="L47" s="105"/>
      <c r="M47" s="105"/>
      <c r="N47" s="105"/>
      <c r="O47" s="105"/>
      <c r="P47" s="105"/>
      <c r="Q47" s="105"/>
      <c r="R47" s="105"/>
    </row>
    <row r="48" spans="1:18" ht="17.25" customHeight="1" x14ac:dyDescent="0.35">
      <c r="A48" s="105"/>
      <c r="B48" s="105"/>
      <c r="C48" s="522" t="s">
        <v>228</v>
      </c>
      <c r="D48" s="554"/>
      <c r="E48" s="554"/>
      <c r="F48" s="554"/>
      <c r="G48" s="554"/>
      <c r="H48" s="554"/>
      <c r="I48" s="554"/>
      <c r="J48" s="554"/>
      <c r="K48" s="554"/>
      <c r="L48" s="554"/>
      <c r="M48" s="554"/>
      <c r="N48" s="555"/>
      <c r="O48" s="105"/>
      <c r="P48" s="105"/>
      <c r="Q48" s="105"/>
      <c r="R48" s="105"/>
    </row>
    <row r="49" spans="1:18" ht="17.25" customHeight="1" x14ac:dyDescent="0.3">
      <c r="A49" s="105"/>
      <c r="B49" s="105"/>
      <c r="C49" s="105"/>
      <c r="D49" s="105"/>
      <c r="E49" s="105"/>
      <c r="F49" s="105"/>
      <c r="G49" s="105"/>
      <c r="H49" s="105"/>
      <c r="I49" s="105"/>
      <c r="J49" s="105"/>
      <c r="K49" s="105"/>
      <c r="L49" s="105"/>
      <c r="M49" s="105"/>
      <c r="N49" s="105"/>
      <c r="O49" s="105"/>
      <c r="P49" s="105"/>
      <c r="Q49" s="105"/>
      <c r="R49" s="105"/>
    </row>
    <row r="50" spans="1:18" ht="17.25" customHeight="1" x14ac:dyDescent="0.35">
      <c r="A50" s="105"/>
      <c r="B50" s="105"/>
      <c r="C50" s="522" t="s">
        <v>156</v>
      </c>
      <c r="D50" s="554"/>
      <c r="E50" s="554"/>
      <c r="F50" s="554"/>
      <c r="G50" s="554"/>
      <c r="H50" s="554"/>
      <c r="I50" s="554"/>
      <c r="J50" s="554"/>
      <c r="K50" s="554"/>
      <c r="L50" s="554"/>
      <c r="M50" s="554"/>
      <c r="N50" s="555"/>
      <c r="O50" s="105"/>
      <c r="P50" s="105"/>
      <c r="Q50" s="105"/>
      <c r="R50" s="105"/>
    </row>
    <row r="51" spans="1:18" ht="45" customHeight="1" x14ac:dyDescent="0.3">
      <c r="A51" s="105"/>
      <c r="B51" s="105"/>
      <c r="C51" s="105"/>
      <c r="D51" s="105"/>
      <c r="E51" s="105"/>
      <c r="F51" s="105"/>
      <c r="G51" s="105"/>
      <c r="H51" s="105"/>
      <c r="I51" s="105"/>
      <c r="J51" s="105"/>
      <c r="K51" s="105"/>
      <c r="L51" s="105"/>
      <c r="M51" s="105"/>
      <c r="N51" s="105"/>
      <c r="O51" s="105"/>
      <c r="P51" s="105"/>
      <c r="Q51" s="105"/>
      <c r="R51" s="105"/>
    </row>
    <row r="52" spans="1:18" ht="17.25" customHeight="1" x14ac:dyDescent="0.35">
      <c r="A52" s="105"/>
      <c r="B52" s="105"/>
      <c r="C52" s="160" t="s">
        <v>157</v>
      </c>
      <c r="D52" s="3"/>
      <c r="E52" s="3"/>
      <c r="F52" s="105"/>
      <c r="G52" s="105"/>
      <c r="H52" s="105"/>
      <c r="I52" s="105"/>
      <c r="J52" s="105"/>
      <c r="K52" s="105"/>
      <c r="L52" s="105"/>
      <c r="M52" s="105"/>
      <c r="N52" s="105"/>
      <c r="O52" s="105"/>
      <c r="P52" s="105"/>
      <c r="Q52" s="105"/>
      <c r="R52" s="105"/>
    </row>
  </sheetData>
  <mergeCells count="3">
    <mergeCell ref="A19:J20"/>
    <mergeCell ref="C48:N48"/>
    <mergeCell ref="C50:N50"/>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r:uid="{4E987D1F-23CC-4227-A9A0-409D044EB63B}">
          <x14:formula1>
            <xm:f>'DROPDOWN DATA'!$B$2:$B$4</xm:f>
          </x14:formula1>
          <xm:sqref>D15</xm:sqref>
        </x14:dataValidation>
        <x14:dataValidation type="list" allowBlank="1" showInputMessage="1" showErrorMessage="1" xr:uid="{ECD2F117-2737-450E-B107-7C4A11D1298E}">
          <x14:formula1>
            <xm:f>'DROPDOWN DATA'!$A$2:$A$19</xm:f>
          </x14:formula1>
          <xm:sqref>I15</xm:sqref>
        </x14:dataValidation>
        <x14:dataValidation type="list" allowBlank="1" showInputMessage="1" showErrorMessage="1" xr:uid="{B408DE0A-6366-4776-A71F-987C32975384}">
          <x14:formula1>
            <xm:f>'DROPDOWN DATA'!$L$2:$L$5</xm:f>
          </x14:formula1>
          <xm:sqref>D22:D40</xm:sqref>
        </x14:dataValidation>
        <x14:dataValidation type="list" allowBlank="1" showInputMessage="1" showErrorMessage="1" xr:uid="{9428F1AE-12AF-44C8-B25A-76EF4E614C2A}">
          <x14:formula1>
            <xm:f>'DROPDOWN DATA'!$M$2:$M$22</xm:f>
          </x14:formula1>
          <xm:sqref>E22:E40</xm:sqref>
        </x14:dataValidation>
        <x14:dataValidation type="list" allowBlank="1" showInputMessage="1" showErrorMessage="1" xr:uid="{14DCB98D-195F-49D5-9476-CCB3293153DC}">
          <x14:formula1>
            <xm:f>'DROPDOWN DATA'!$E$2:$E$11</xm:f>
          </x14:formula1>
          <xm:sqref>A22:A40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1CC19-4E23-4EF6-A599-5997BC9CC6D7}">
  <dimension ref="A1:M23"/>
  <sheetViews>
    <sheetView topLeftCell="I1" workbookViewId="0">
      <selection activeCell="A13" sqref="A13"/>
    </sheetView>
  </sheetViews>
  <sheetFormatPr defaultColWidth="9" defaultRowHeight="12.5" x14ac:dyDescent="0.25"/>
  <cols>
    <col min="1" max="1" width="14" style="196" bestFit="1" customWidth="1"/>
    <col min="2" max="2" width="14.765625" style="196" bestFit="1" customWidth="1"/>
    <col min="3" max="3" width="17.15234375" style="196" bestFit="1" customWidth="1"/>
    <col min="4" max="4" width="13" style="196" customWidth="1"/>
    <col min="5" max="5" width="18.4609375" style="196" bestFit="1" customWidth="1"/>
    <col min="6" max="7" width="15.23046875" style="196" bestFit="1" customWidth="1"/>
    <col min="8" max="8" width="18.15234375" style="196" bestFit="1" customWidth="1"/>
    <col min="9" max="9" width="21.84375" style="196" bestFit="1" customWidth="1"/>
    <col min="10" max="10" width="20.3828125" style="196" bestFit="1" customWidth="1"/>
    <col min="11" max="11" width="24.15234375" style="196" bestFit="1" customWidth="1"/>
    <col min="12" max="12" width="27.4609375" style="196" bestFit="1" customWidth="1"/>
    <col min="13" max="13" width="30.765625" style="196" bestFit="1" customWidth="1"/>
    <col min="14" max="16384" width="9" style="196"/>
  </cols>
  <sheetData>
    <row r="1" spans="1:13" ht="13" x14ac:dyDescent="0.3">
      <c r="A1" s="195" t="s">
        <v>229</v>
      </c>
      <c r="B1" s="195" t="s">
        <v>97</v>
      </c>
      <c r="C1" s="195" t="s">
        <v>238</v>
      </c>
      <c r="D1" s="195" t="s">
        <v>239</v>
      </c>
      <c r="E1" s="195" t="s">
        <v>240</v>
      </c>
      <c r="F1" s="195" t="s">
        <v>272</v>
      </c>
      <c r="G1" s="195" t="s">
        <v>277</v>
      </c>
      <c r="H1" s="195" t="s">
        <v>281</v>
      </c>
      <c r="I1" s="195" t="s">
        <v>282</v>
      </c>
      <c r="J1" s="195" t="s">
        <v>299</v>
      </c>
      <c r="K1" s="195" t="s">
        <v>300</v>
      </c>
      <c r="L1" s="195" t="s">
        <v>315</v>
      </c>
      <c r="M1" s="195" t="s">
        <v>316</v>
      </c>
    </row>
    <row r="2" spans="1:13" x14ac:dyDescent="0.25">
      <c r="D2" s="194"/>
      <c r="J2" s="225"/>
    </row>
    <row r="3" spans="1:13" ht="27" x14ac:dyDescent="0.3">
      <c r="A3" s="212" t="s">
        <v>251</v>
      </c>
      <c r="B3" s="194" t="s">
        <v>78</v>
      </c>
      <c r="C3" s="194" t="s">
        <v>79</v>
      </c>
      <c r="D3" s="194" t="s">
        <v>80</v>
      </c>
      <c r="E3" s="194" t="s">
        <v>241</v>
      </c>
      <c r="F3" s="221" t="s">
        <v>273</v>
      </c>
      <c r="G3" s="221" t="s">
        <v>278</v>
      </c>
      <c r="H3" s="224" t="s">
        <v>283</v>
      </c>
      <c r="I3" s="224" t="s">
        <v>298</v>
      </c>
      <c r="J3" s="224" t="s">
        <v>301</v>
      </c>
      <c r="K3" s="226" t="s">
        <v>305</v>
      </c>
      <c r="L3" t="s">
        <v>317</v>
      </c>
      <c r="M3" t="s">
        <v>322</v>
      </c>
    </row>
    <row r="4" spans="1:13" ht="27" x14ac:dyDescent="0.3">
      <c r="A4" s="212" t="s">
        <v>252</v>
      </c>
      <c r="B4" s="194" t="s">
        <v>81</v>
      </c>
      <c r="C4" s="194" t="s">
        <v>83</v>
      </c>
      <c r="D4" s="194" t="s">
        <v>84</v>
      </c>
      <c r="E4" s="196" t="s">
        <v>242</v>
      </c>
      <c r="F4" s="221" t="s">
        <v>274</v>
      </c>
      <c r="G4" s="221" t="s">
        <v>279</v>
      </c>
      <c r="H4" s="224" t="s">
        <v>284</v>
      </c>
      <c r="I4" s="224" t="s">
        <v>297</v>
      </c>
      <c r="J4" s="226" t="s">
        <v>302</v>
      </c>
      <c r="K4" s="226" t="s">
        <v>314</v>
      </c>
      <c r="L4" t="s">
        <v>320</v>
      </c>
      <c r="M4" t="s">
        <v>323</v>
      </c>
    </row>
    <row r="5" spans="1:13" ht="13.5" x14ac:dyDescent="0.3">
      <c r="A5" s="194" t="s">
        <v>231</v>
      </c>
      <c r="B5" s="194"/>
      <c r="C5" s="194"/>
      <c r="D5" s="194"/>
      <c r="E5" s="194" t="s">
        <v>88</v>
      </c>
      <c r="F5" s="222" t="s">
        <v>275</v>
      </c>
      <c r="G5" s="221" t="s">
        <v>280</v>
      </c>
      <c r="H5" s="224" t="s">
        <v>285</v>
      </c>
      <c r="I5" s="224" t="s">
        <v>296</v>
      </c>
      <c r="J5" s="226" t="s">
        <v>303</v>
      </c>
      <c r="K5" s="226" t="s">
        <v>313</v>
      </c>
      <c r="L5" t="s">
        <v>321</v>
      </c>
      <c r="M5" t="s">
        <v>324</v>
      </c>
    </row>
    <row r="6" spans="1:13" ht="13.5" x14ac:dyDescent="0.3">
      <c r="A6" s="194" t="s">
        <v>234</v>
      </c>
      <c r="B6" s="194"/>
      <c r="C6" s="194"/>
      <c r="D6" s="194"/>
      <c r="E6" s="194" t="s">
        <v>91</v>
      </c>
      <c r="F6" s="222" t="s">
        <v>276</v>
      </c>
      <c r="H6" s="224" t="s">
        <v>286</v>
      </c>
      <c r="I6" s="224" t="s">
        <v>295</v>
      </c>
      <c r="J6" s="226" t="s">
        <v>304</v>
      </c>
      <c r="K6" s="226" t="s">
        <v>312</v>
      </c>
      <c r="M6" t="s">
        <v>318</v>
      </c>
    </row>
    <row r="7" spans="1:13" ht="13.5" x14ac:dyDescent="0.3">
      <c r="A7" s="194" t="s">
        <v>233</v>
      </c>
      <c r="B7" s="194"/>
      <c r="C7" s="194"/>
      <c r="D7" s="194"/>
      <c r="E7" s="194" t="s">
        <v>250</v>
      </c>
      <c r="F7" s="221"/>
      <c r="H7" s="224" t="s">
        <v>287</v>
      </c>
      <c r="I7" s="224" t="s">
        <v>294</v>
      </c>
      <c r="J7" s="226"/>
      <c r="K7" s="226" t="s">
        <v>311</v>
      </c>
      <c r="M7" t="s">
        <v>319</v>
      </c>
    </row>
    <row r="8" spans="1:13" ht="13.5" x14ac:dyDescent="0.3">
      <c r="A8" s="194" t="s">
        <v>82</v>
      </c>
      <c r="B8" s="194"/>
      <c r="C8" s="194"/>
      <c r="D8" s="194"/>
      <c r="E8" s="194" t="s">
        <v>85</v>
      </c>
      <c r="F8" s="221"/>
      <c r="H8" s="226" t="s">
        <v>296</v>
      </c>
      <c r="I8" s="224" t="s">
        <v>293</v>
      </c>
      <c r="J8" s="224"/>
      <c r="K8" s="226" t="s">
        <v>310</v>
      </c>
      <c r="M8" t="s">
        <v>340</v>
      </c>
    </row>
    <row r="9" spans="1:13" ht="13.5" x14ac:dyDescent="0.3">
      <c r="A9" s="194" t="s">
        <v>235</v>
      </c>
      <c r="B9" s="194"/>
      <c r="C9" s="194"/>
      <c r="D9" s="194"/>
      <c r="E9" s="196" t="s">
        <v>357</v>
      </c>
      <c r="F9" s="221"/>
      <c r="I9" s="224" t="s">
        <v>292</v>
      </c>
      <c r="J9" s="224"/>
      <c r="K9" s="226" t="s">
        <v>309</v>
      </c>
      <c r="M9" t="s">
        <v>325</v>
      </c>
    </row>
    <row r="10" spans="1:13" ht="27" x14ac:dyDescent="0.3">
      <c r="A10" s="194" t="s">
        <v>77</v>
      </c>
      <c r="B10" s="194"/>
      <c r="C10" s="194"/>
      <c r="D10" s="194"/>
      <c r="E10" s="194" t="s">
        <v>243</v>
      </c>
      <c r="F10" s="221"/>
      <c r="I10" s="224" t="s">
        <v>291</v>
      </c>
      <c r="J10" s="224"/>
      <c r="K10" s="226" t="s">
        <v>308</v>
      </c>
      <c r="M10" t="s">
        <v>326</v>
      </c>
    </row>
    <row r="11" spans="1:13" ht="13.5" x14ac:dyDescent="0.3">
      <c r="A11" s="194" t="s">
        <v>236</v>
      </c>
      <c r="B11" s="194"/>
      <c r="C11" s="194"/>
      <c r="D11" s="194"/>
      <c r="E11" s="194" t="s">
        <v>74</v>
      </c>
      <c r="F11" s="221"/>
      <c r="I11" s="224" t="s">
        <v>290</v>
      </c>
      <c r="J11" s="224"/>
      <c r="K11" s="226" t="s">
        <v>307</v>
      </c>
      <c r="M11" t="s">
        <v>327</v>
      </c>
    </row>
    <row r="12" spans="1:13" ht="13.5" x14ac:dyDescent="0.3">
      <c r="A12" s="194" t="s">
        <v>230</v>
      </c>
      <c r="B12" s="194"/>
      <c r="C12" s="194"/>
      <c r="D12" s="194"/>
      <c r="E12" s="194"/>
      <c r="F12" s="221"/>
      <c r="I12" s="224" t="s">
        <v>289</v>
      </c>
      <c r="J12" s="224"/>
      <c r="K12" s="226" t="s">
        <v>306</v>
      </c>
      <c r="M12" t="s">
        <v>341</v>
      </c>
    </row>
    <row r="13" spans="1:13" ht="13.5" x14ac:dyDescent="0.3">
      <c r="A13" s="194" t="s">
        <v>90</v>
      </c>
      <c r="B13" s="194"/>
      <c r="C13" s="194"/>
      <c r="D13" s="194"/>
      <c r="E13" s="194"/>
      <c r="F13" s="221"/>
      <c r="I13" s="224" t="s">
        <v>288</v>
      </c>
      <c r="J13" s="225"/>
      <c r="K13" s="226" t="s">
        <v>338</v>
      </c>
      <c r="M13" t="s">
        <v>342</v>
      </c>
    </row>
    <row r="14" spans="1:13" ht="13.5" x14ac:dyDescent="0.3">
      <c r="A14" s="194" t="s">
        <v>87</v>
      </c>
      <c r="B14" s="194"/>
      <c r="C14" s="194"/>
      <c r="D14" s="194"/>
      <c r="E14" s="194"/>
      <c r="F14" s="221"/>
      <c r="I14" s="224" t="s">
        <v>328</v>
      </c>
      <c r="K14" s="226" t="s">
        <v>339</v>
      </c>
      <c r="M14" t="s">
        <v>343</v>
      </c>
    </row>
    <row r="15" spans="1:13" ht="25" x14ac:dyDescent="0.3">
      <c r="A15" s="212" t="s">
        <v>253</v>
      </c>
      <c r="B15" s="194"/>
      <c r="C15" s="194"/>
      <c r="D15" s="194"/>
      <c r="E15" s="194"/>
      <c r="I15" s="224" t="s">
        <v>329</v>
      </c>
      <c r="M15" t="s">
        <v>344</v>
      </c>
    </row>
    <row r="16" spans="1:13" ht="27" x14ac:dyDescent="0.3">
      <c r="A16" s="212" t="s">
        <v>254</v>
      </c>
      <c r="B16" s="194"/>
      <c r="C16" s="194"/>
      <c r="D16" s="194"/>
      <c r="E16" s="194"/>
      <c r="I16" s="224" t="s">
        <v>330</v>
      </c>
      <c r="M16" t="s">
        <v>345</v>
      </c>
    </row>
    <row r="17" spans="1:13" ht="13.5" x14ac:dyDescent="0.3">
      <c r="A17" s="194" t="s">
        <v>237</v>
      </c>
      <c r="B17" s="194"/>
      <c r="C17" s="194"/>
      <c r="D17" s="194"/>
      <c r="E17" s="194"/>
      <c r="I17" s="224" t="s">
        <v>331</v>
      </c>
      <c r="M17" t="s">
        <v>346</v>
      </c>
    </row>
    <row r="18" spans="1:13" ht="27" x14ac:dyDescent="0.3">
      <c r="A18" s="194" t="s">
        <v>255</v>
      </c>
      <c r="B18" s="194"/>
      <c r="C18" s="194"/>
      <c r="D18" s="194"/>
      <c r="E18" s="194"/>
      <c r="I18" s="224" t="s">
        <v>332</v>
      </c>
      <c r="M18" t="s">
        <v>347</v>
      </c>
    </row>
    <row r="19" spans="1:13" ht="13.5" x14ac:dyDescent="0.3">
      <c r="A19" s="194" t="s">
        <v>232</v>
      </c>
      <c r="I19" s="226" t="s">
        <v>333</v>
      </c>
      <c r="M19" t="s">
        <v>348</v>
      </c>
    </row>
    <row r="20" spans="1:13" ht="13.5" x14ac:dyDescent="0.3">
      <c r="A20" s="194"/>
      <c r="I20" s="226" t="s">
        <v>334</v>
      </c>
      <c r="M20" t="s">
        <v>349</v>
      </c>
    </row>
    <row r="21" spans="1:13" ht="13.5" x14ac:dyDescent="0.3">
      <c r="I21" s="226" t="s">
        <v>335</v>
      </c>
      <c r="M21" t="s">
        <v>350</v>
      </c>
    </row>
    <row r="22" spans="1:13" ht="13.5" x14ac:dyDescent="0.3">
      <c r="I22" s="226" t="s">
        <v>336</v>
      </c>
      <c r="M22" t="s">
        <v>351</v>
      </c>
    </row>
    <row r="23" spans="1:13" ht="13.5" x14ac:dyDescent="0.25">
      <c r="I23" s="226" t="s">
        <v>337</v>
      </c>
    </row>
  </sheetData>
  <sortState xmlns:xlrd2="http://schemas.microsoft.com/office/spreadsheetml/2017/richdata2" ref="E3:E8">
    <sortCondition ref="E3:E8"/>
  </sortState>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EBC7B-E113-42F7-80CC-73B26B3732D2}">
  <dimension ref="A1:R84"/>
  <sheetViews>
    <sheetView topLeftCell="A13" zoomScale="60" zoomScaleNormal="60" workbookViewId="0">
      <selection activeCell="A34" sqref="A34"/>
    </sheetView>
  </sheetViews>
  <sheetFormatPr defaultColWidth="8.84375" defaultRowHeight="13.5" x14ac:dyDescent="0.3"/>
  <cols>
    <col min="7" max="7" width="12.15234375" customWidth="1"/>
    <col min="10" max="10" width="4.84375" customWidth="1"/>
  </cols>
  <sheetData>
    <row r="1" spans="1:18" x14ac:dyDescent="0.3">
      <c r="A1" s="105"/>
      <c r="B1" s="105"/>
      <c r="C1" s="105"/>
      <c r="D1" s="105"/>
      <c r="E1" s="105"/>
      <c r="F1" s="105"/>
      <c r="G1" s="105"/>
      <c r="H1" s="105"/>
      <c r="I1" s="105"/>
      <c r="J1" s="105"/>
      <c r="K1" s="105"/>
      <c r="L1" s="105"/>
      <c r="M1" s="105"/>
      <c r="N1" s="105"/>
      <c r="O1" s="105"/>
      <c r="P1" s="105"/>
      <c r="Q1" s="105"/>
      <c r="R1" s="105"/>
    </row>
    <row r="2" spans="1:18" x14ac:dyDescent="0.3">
      <c r="A2" s="105"/>
      <c r="B2" s="105"/>
      <c r="C2" s="105"/>
      <c r="D2" s="105"/>
      <c r="E2" s="105"/>
      <c r="F2" s="105"/>
      <c r="G2" s="105"/>
      <c r="H2" s="105"/>
      <c r="I2" s="105"/>
      <c r="J2" s="105"/>
      <c r="K2" s="105"/>
      <c r="L2" s="105"/>
      <c r="M2" s="105"/>
      <c r="N2" s="105"/>
      <c r="O2" s="105"/>
      <c r="P2" s="105"/>
      <c r="Q2" s="105"/>
      <c r="R2" s="105"/>
    </row>
    <row r="3" spans="1:18" x14ac:dyDescent="0.3">
      <c r="A3" s="105"/>
      <c r="B3" s="105"/>
      <c r="C3" s="105"/>
      <c r="D3" s="105"/>
      <c r="E3" s="105"/>
      <c r="F3" s="105"/>
      <c r="G3" s="105"/>
      <c r="H3" s="105"/>
      <c r="I3" s="105"/>
      <c r="J3" s="105"/>
      <c r="K3" s="105"/>
      <c r="L3" s="105"/>
      <c r="M3" s="105"/>
      <c r="N3" s="105"/>
      <c r="O3" s="105"/>
      <c r="P3" s="105"/>
      <c r="Q3" s="105"/>
      <c r="R3" s="105"/>
    </row>
    <row r="4" spans="1:18" x14ac:dyDescent="0.3">
      <c r="A4" s="105"/>
      <c r="B4" s="105"/>
      <c r="C4" s="105"/>
      <c r="D4" s="105"/>
      <c r="E4" s="105"/>
      <c r="F4" s="105"/>
      <c r="G4" s="105"/>
      <c r="H4" s="105"/>
      <c r="I4" s="105"/>
      <c r="J4" s="105"/>
      <c r="K4" s="105"/>
      <c r="L4" s="105"/>
      <c r="M4" s="105"/>
      <c r="N4" s="105"/>
      <c r="O4" s="105"/>
      <c r="P4" s="105"/>
      <c r="Q4" s="105"/>
      <c r="R4" s="105"/>
    </row>
    <row r="5" spans="1:18" x14ac:dyDescent="0.3">
      <c r="A5" s="105"/>
      <c r="B5" s="105"/>
      <c r="C5" s="105"/>
      <c r="D5" s="105"/>
      <c r="E5" s="105"/>
      <c r="F5" s="105"/>
      <c r="G5" s="105"/>
      <c r="H5" s="105"/>
      <c r="I5" s="105"/>
      <c r="J5" s="105"/>
      <c r="K5" s="105"/>
      <c r="L5" s="105"/>
      <c r="M5" s="105"/>
      <c r="N5" s="105"/>
      <c r="O5" s="105"/>
      <c r="P5" s="105"/>
      <c r="Q5" s="105"/>
      <c r="R5" s="105"/>
    </row>
    <row r="6" spans="1:18" x14ac:dyDescent="0.3">
      <c r="A6" s="105"/>
      <c r="B6" s="105"/>
      <c r="C6" s="105"/>
      <c r="D6" s="105"/>
      <c r="E6" s="105"/>
      <c r="F6" s="105"/>
      <c r="G6" s="105"/>
      <c r="H6" s="105"/>
      <c r="I6" s="105"/>
      <c r="J6" s="105"/>
      <c r="K6" s="105"/>
      <c r="L6" s="105"/>
      <c r="M6" s="105"/>
      <c r="N6" s="105"/>
      <c r="O6" s="105"/>
      <c r="P6" s="105"/>
      <c r="Q6" s="105"/>
      <c r="R6" s="105"/>
    </row>
    <row r="7" spans="1:18" x14ac:dyDescent="0.3">
      <c r="A7" s="105"/>
      <c r="B7" s="105"/>
      <c r="C7" s="105"/>
      <c r="D7" s="105"/>
      <c r="E7" s="105"/>
      <c r="F7" s="105"/>
      <c r="G7" s="105"/>
      <c r="H7" s="105"/>
      <c r="I7" s="105"/>
      <c r="J7" s="105"/>
      <c r="K7" s="105"/>
      <c r="L7" s="105"/>
      <c r="M7" s="105"/>
      <c r="N7" s="105"/>
      <c r="O7" s="105"/>
      <c r="P7" s="105"/>
      <c r="Q7" s="105"/>
      <c r="R7" s="105"/>
    </row>
    <row r="8" spans="1:18" x14ac:dyDescent="0.3">
      <c r="A8" s="105"/>
      <c r="B8" s="105"/>
      <c r="C8" s="105"/>
      <c r="D8" s="105"/>
      <c r="E8" s="105"/>
      <c r="F8" s="105"/>
      <c r="G8" s="105"/>
      <c r="H8" s="105"/>
      <c r="I8" s="105"/>
      <c r="J8" s="105"/>
      <c r="K8" s="105"/>
      <c r="L8" s="105"/>
      <c r="M8" s="105"/>
      <c r="N8" s="105"/>
      <c r="O8" s="105"/>
      <c r="P8" s="105"/>
      <c r="Q8" s="105"/>
      <c r="R8" s="105"/>
    </row>
    <row r="9" spans="1:18" x14ac:dyDescent="0.3">
      <c r="A9" s="105"/>
      <c r="B9" s="105"/>
      <c r="C9" s="105"/>
      <c r="D9" s="105"/>
      <c r="E9" s="105"/>
      <c r="F9" s="105"/>
      <c r="G9" s="105"/>
      <c r="H9" s="105"/>
      <c r="I9" s="105"/>
      <c r="J9" s="105"/>
      <c r="K9" s="105"/>
      <c r="L9" s="105"/>
      <c r="M9" s="105"/>
      <c r="N9" s="105"/>
      <c r="O9" s="105"/>
      <c r="P9" s="105"/>
      <c r="Q9" s="105"/>
      <c r="R9" s="105"/>
    </row>
    <row r="10" spans="1:18" x14ac:dyDescent="0.3">
      <c r="A10" s="105"/>
      <c r="B10" s="105"/>
      <c r="C10" s="105"/>
      <c r="D10" s="105"/>
      <c r="E10" s="105"/>
      <c r="F10" s="105"/>
      <c r="G10" s="105"/>
      <c r="H10" s="105"/>
      <c r="I10" s="105"/>
      <c r="J10" s="105"/>
      <c r="K10" s="105"/>
      <c r="L10" s="105"/>
      <c r="M10" s="105"/>
      <c r="N10" s="105"/>
      <c r="O10" s="105"/>
      <c r="P10" s="105"/>
      <c r="Q10" s="105"/>
      <c r="R10" s="105"/>
    </row>
    <row r="11" spans="1:18" ht="30" x14ac:dyDescent="0.6">
      <c r="A11" s="105"/>
      <c r="B11" s="591" t="s">
        <v>161</v>
      </c>
      <c r="C11" s="592"/>
      <c r="D11" s="592"/>
      <c r="E11" s="592"/>
      <c r="F11" s="592"/>
      <c r="G11" s="592"/>
      <c r="H11" s="182"/>
      <c r="I11" s="182"/>
      <c r="J11" s="182"/>
      <c r="K11" s="182"/>
      <c r="L11" s="105"/>
      <c r="M11" s="105"/>
      <c r="N11" s="105"/>
      <c r="O11" s="105"/>
      <c r="P11" s="105"/>
      <c r="Q11" s="105"/>
      <c r="R11" s="105"/>
    </row>
    <row r="12" spans="1:18" x14ac:dyDescent="0.3">
      <c r="A12" s="105"/>
      <c r="B12" s="182"/>
      <c r="C12" s="182"/>
      <c r="D12" s="182"/>
      <c r="E12" s="182"/>
      <c r="F12" s="182"/>
      <c r="G12" s="182"/>
      <c r="H12" s="182"/>
      <c r="I12" s="182"/>
      <c r="J12" s="182"/>
      <c r="K12" s="182"/>
      <c r="L12" s="105"/>
      <c r="M12" s="105"/>
      <c r="N12" s="105"/>
      <c r="O12" s="105"/>
      <c r="P12" s="105"/>
      <c r="Q12" s="105"/>
      <c r="R12" s="105"/>
    </row>
    <row r="13" spans="1:18" x14ac:dyDescent="0.3">
      <c r="A13" s="105"/>
      <c r="B13" s="595" t="s">
        <v>162</v>
      </c>
      <c r="C13" s="592"/>
      <c r="D13" s="592"/>
      <c r="E13" s="592"/>
      <c r="F13" s="592"/>
      <c r="G13" s="592"/>
      <c r="H13" s="105"/>
      <c r="I13" s="182"/>
      <c r="J13" s="182"/>
      <c r="K13" s="182"/>
      <c r="L13" s="105"/>
      <c r="M13" s="105"/>
      <c r="N13" s="106"/>
      <c r="O13" s="105"/>
      <c r="P13" s="105"/>
      <c r="Q13" s="105"/>
      <c r="R13" s="105"/>
    </row>
    <row r="14" spans="1:18" ht="28.5" customHeight="1" x14ac:dyDescent="0.3">
      <c r="A14" s="105"/>
      <c r="B14" s="593" t="s">
        <v>163</v>
      </c>
      <c r="C14" s="594"/>
      <c r="D14" s="594"/>
      <c r="E14" s="594"/>
      <c r="F14" s="594"/>
      <c r="G14" s="594"/>
      <c r="H14" s="105"/>
      <c r="I14" s="105"/>
      <c r="J14" s="105"/>
      <c r="K14" s="105"/>
      <c r="L14" s="105"/>
      <c r="M14" s="105"/>
      <c r="N14" s="105"/>
      <c r="O14" s="105"/>
      <c r="P14" s="105"/>
      <c r="Q14" s="105"/>
      <c r="R14" s="105"/>
    </row>
    <row r="15" spans="1:18" x14ac:dyDescent="0.3">
      <c r="A15" s="105"/>
      <c r="B15" s="182"/>
      <c r="C15" s="182"/>
      <c r="D15" s="182"/>
      <c r="E15" s="182"/>
      <c r="F15" s="182"/>
      <c r="G15" s="182"/>
      <c r="H15" s="182"/>
      <c r="I15" s="182"/>
      <c r="J15" s="182"/>
      <c r="K15" s="182"/>
      <c r="L15" s="105"/>
      <c r="M15" s="105"/>
      <c r="N15" s="105"/>
      <c r="O15" s="105"/>
      <c r="P15" s="105"/>
      <c r="Q15" s="105"/>
      <c r="R15" s="105"/>
    </row>
    <row r="16" spans="1:18" x14ac:dyDescent="0.3">
      <c r="A16" s="105"/>
      <c r="B16" s="595" t="s">
        <v>164</v>
      </c>
      <c r="C16" s="592"/>
      <c r="D16" s="592"/>
      <c r="E16" s="592"/>
      <c r="F16" s="181"/>
      <c r="G16" s="182"/>
      <c r="H16" s="182"/>
      <c r="I16" s="182"/>
      <c r="J16" s="182"/>
      <c r="K16" s="182"/>
      <c r="L16" s="105"/>
      <c r="M16" s="105"/>
      <c r="N16" s="105"/>
      <c r="O16" s="105"/>
      <c r="P16" s="105"/>
      <c r="Q16" s="105"/>
      <c r="R16" s="105"/>
    </row>
    <row r="17" spans="1:18" x14ac:dyDescent="0.3">
      <c r="A17" s="105"/>
      <c r="B17" s="182"/>
      <c r="C17" s="182"/>
      <c r="D17" s="182"/>
      <c r="E17" s="182"/>
      <c r="F17" s="182"/>
      <c r="G17" s="182"/>
      <c r="H17" s="182"/>
      <c r="I17" s="182"/>
      <c r="J17" s="182"/>
      <c r="K17" s="182"/>
      <c r="L17" s="105"/>
      <c r="M17" s="105"/>
      <c r="N17" s="105"/>
      <c r="O17" s="105"/>
      <c r="P17" s="105"/>
      <c r="Q17" s="105"/>
      <c r="R17" s="105"/>
    </row>
    <row r="18" spans="1:18" x14ac:dyDescent="0.3">
      <c r="A18" s="105"/>
      <c r="B18" s="596" t="s">
        <v>165</v>
      </c>
      <c r="C18" s="592"/>
      <c r="D18" s="592"/>
      <c r="E18" s="592"/>
      <c r="F18" s="181"/>
      <c r="G18" s="182"/>
      <c r="H18" s="182"/>
      <c r="I18" s="182"/>
      <c r="J18" s="182"/>
      <c r="K18" s="182"/>
      <c r="L18" s="105"/>
      <c r="M18" s="105"/>
      <c r="N18" s="105"/>
      <c r="O18" s="105"/>
      <c r="P18" s="105"/>
      <c r="Q18" s="105"/>
      <c r="R18" s="105"/>
    </row>
    <row r="19" spans="1:18" x14ac:dyDescent="0.3">
      <c r="A19" s="105"/>
      <c r="B19" s="182"/>
      <c r="C19" s="182"/>
      <c r="D19" s="182"/>
      <c r="E19" s="182"/>
      <c r="F19" s="182"/>
      <c r="G19" s="182"/>
      <c r="H19" s="182"/>
      <c r="I19" s="182"/>
      <c r="J19" s="182"/>
      <c r="K19" s="182"/>
      <c r="L19" s="105"/>
      <c r="M19" s="105"/>
      <c r="N19" s="105"/>
      <c r="O19" s="105"/>
      <c r="P19" s="105"/>
      <c r="Q19" s="105"/>
      <c r="R19" s="105"/>
    </row>
    <row r="20" spans="1:18" x14ac:dyDescent="0.3">
      <c r="A20" s="105"/>
      <c r="B20" s="183"/>
      <c r="C20" s="105"/>
      <c r="D20" s="105"/>
      <c r="E20" s="105"/>
      <c r="F20" s="105"/>
      <c r="G20" s="105"/>
      <c r="H20" s="105"/>
      <c r="I20" s="105"/>
      <c r="J20" s="105"/>
      <c r="K20" s="105"/>
      <c r="L20" s="105"/>
      <c r="M20" s="105"/>
      <c r="N20" s="105"/>
      <c r="O20" s="105"/>
      <c r="P20" s="105"/>
      <c r="Q20" s="105"/>
      <c r="R20" s="105"/>
    </row>
    <row r="21" spans="1:18" x14ac:dyDescent="0.3">
      <c r="A21" s="105"/>
      <c r="B21" s="597"/>
      <c r="C21" s="592"/>
      <c r="D21" s="592"/>
      <c r="E21" s="592"/>
      <c r="F21" s="592"/>
      <c r="G21" s="592"/>
      <c r="H21" s="592"/>
      <c r="I21" s="592"/>
      <c r="J21" s="592"/>
      <c r="K21" s="592"/>
      <c r="L21" s="592"/>
      <c r="M21" s="592"/>
      <c r="N21" s="592"/>
      <c r="O21" s="592"/>
      <c r="P21" s="592"/>
      <c r="Q21" s="105"/>
      <c r="R21" s="105"/>
    </row>
    <row r="22" spans="1:18" x14ac:dyDescent="0.3">
      <c r="A22" s="105"/>
      <c r="B22" s="592"/>
      <c r="C22" s="592"/>
      <c r="D22" s="592"/>
      <c r="E22" s="592"/>
      <c r="F22" s="592"/>
      <c r="G22" s="592"/>
      <c r="H22" s="592"/>
      <c r="I22" s="592"/>
      <c r="J22" s="592"/>
      <c r="K22" s="592"/>
      <c r="L22" s="592"/>
      <c r="M22" s="592"/>
      <c r="N22" s="592"/>
      <c r="O22" s="592"/>
      <c r="P22" s="592"/>
      <c r="Q22" s="105"/>
      <c r="R22" s="105"/>
    </row>
    <row r="23" spans="1:18" x14ac:dyDescent="0.3">
      <c r="A23" s="105"/>
      <c r="B23" s="592"/>
      <c r="C23" s="592"/>
      <c r="D23" s="592"/>
      <c r="E23" s="592"/>
      <c r="F23" s="592"/>
      <c r="G23" s="592"/>
      <c r="H23" s="592"/>
      <c r="I23" s="592"/>
      <c r="J23" s="592"/>
      <c r="K23" s="592"/>
      <c r="L23" s="592"/>
      <c r="M23" s="592"/>
      <c r="N23" s="592"/>
      <c r="O23" s="592"/>
      <c r="P23" s="592"/>
      <c r="Q23" s="105"/>
      <c r="R23" s="105"/>
    </row>
    <row r="24" spans="1:18" x14ac:dyDescent="0.3">
      <c r="A24" s="105"/>
      <c r="B24" s="592"/>
      <c r="C24" s="592"/>
      <c r="D24" s="592"/>
      <c r="E24" s="592"/>
      <c r="F24" s="592"/>
      <c r="G24" s="592"/>
      <c r="H24" s="592"/>
      <c r="I24" s="592"/>
      <c r="J24" s="592"/>
      <c r="K24" s="592"/>
      <c r="L24" s="592"/>
      <c r="M24" s="592"/>
      <c r="N24" s="592"/>
      <c r="O24" s="592"/>
      <c r="P24" s="592"/>
      <c r="Q24" s="105"/>
      <c r="R24" s="105"/>
    </row>
    <row r="25" spans="1:18" x14ac:dyDescent="0.3">
      <c r="A25" s="105"/>
      <c r="B25" s="592"/>
      <c r="C25" s="592"/>
      <c r="D25" s="592"/>
      <c r="E25" s="592"/>
      <c r="F25" s="592"/>
      <c r="G25" s="592"/>
      <c r="H25" s="592"/>
      <c r="I25" s="592"/>
      <c r="J25" s="592"/>
      <c r="K25" s="592"/>
      <c r="L25" s="592"/>
      <c r="M25" s="592"/>
      <c r="N25" s="592"/>
      <c r="O25" s="592"/>
      <c r="P25" s="592"/>
      <c r="Q25" s="105"/>
      <c r="R25" s="105"/>
    </row>
    <row r="26" spans="1:18" x14ac:dyDescent="0.3">
      <c r="A26" s="105"/>
      <c r="B26" s="592"/>
      <c r="C26" s="592"/>
      <c r="D26" s="592"/>
      <c r="E26" s="592"/>
      <c r="F26" s="592"/>
      <c r="G26" s="592"/>
      <c r="H26" s="592"/>
      <c r="I26" s="592"/>
      <c r="J26" s="592"/>
      <c r="K26" s="592"/>
      <c r="L26" s="592"/>
      <c r="M26" s="592"/>
      <c r="N26" s="592"/>
      <c r="O26" s="592"/>
      <c r="P26" s="592"/>
      <c r="Q26" s="105"/>
      <c r="R26" s="105"/>
    </row>
    <row r="27" spans="1:18" x14ac:dyDescent="0.3">
      <c r="A27" s="105"/>
      <c r="B27" s="592"/>
      <c r="C27" s="592"/>
      <c r="D27" s="592"/>
      <c r="E27" s="592"/>
      <c r="F27" s="592"/>
      <c r="G27" s="592"/>
      <c r="H27" s="592"/>
      <c r="I27" s="592"/>
      <c r="J27" s="592"/>
      <c r="K27" s="592"/>
      <c r="L27" s="592"/>
      <c r="M27" s="592"/>
      <c r="N27" s="592"/>
      <c r="O27" s="592"/>
      <c r="P27" s="592"/>
      <c r="Q27" s="105"/>
      <c r="R27" s="105"/>
    </row>
    <row r="28" spans="1:18" x14ac:dyDescent="0.3">
      <c r="A28" s="105"/>
      <c r="B28" s="592"/>
      <c r="C28" s="592"/>
      <c r="D28" s="592"/>
      <c r="E28" s="592"/>
      <c r="F28" s="592"/>
      <c r="G28" s="592"/>
      <c r="H28" s="592"/>
      <c r="I28" s="592"/>
      <c r="J28" s="592"/>
      <c r="K28" s="592"/>
      <c r="L28" s="592"/>
      <c r="M28" s="592"/>
      <c r="N28" s="592"/>
      <c r="O28" s="592"/>
      <c r="P28" s="592"/>
      <c r="Q28" s="105"/>
      <c r="R28" s="105"/>
    </row>
    <row r="29" spans="1:18" x14ac:dyDescent="0.3">
      <c r="A29" s="105"/>
      <c r="B29" s="592"/>
      <c r="C29" s="592"/>
      <c r="D29" s="592"/>
      <c r="E29" s="592"/>
      <c r="F29" s="592"/>
      <c r="G29" s="592"/>
      <c r="H29" s="592"/>
      <c r="I29" s="592"/>
      <c r="J29" s="592"/>
      <c r="K29" s="592"/>
      <c r="L29" s="592"/>
      <c r="M29" s="592"/>
      <c r="N29" s="592"/>
      <c r="O29" s="592"/>
      <c r="P29" s="592"/>
      <c r="Q29" s="105"/>
      <c r="R29" s="105"/>
    </row>
    <row r="30" spans="1:18" x14ac:dyDescent="0.3">
      <c r="A30" s="105"/>
      <c r="B30" s="592"/>
      <c r="C30" s="592"/>
      <c r="D30" s="592"/>
      <c r="E30" s="592"/>
      <c r="F30" s="592"/>
      <c r="G30" s="592"/>
      <c r="H30" s="592"/>
      <c r="I30" s="592"/>
      <c r="J30" s="592"/>
      <c r="K30" s="592"/>
      <c r="L30" s="592"/>
      <c r="M30" s="592"/>
      <c r="N30" s="592"/>
      <c r="O30" s="592"/>
      <c r="P30" s="592"/>
      <c r="Q30" s="105"/>
      <c r="R30" s="105"/>
    </row>
    <row r="31" spans="1:18" x14ac:dyDescent="0.3">
      <c r="A31" s="105"/>
      <c r="B31" s="592"/>
      <c r="C31" s="592"/>
      <c r="D31" s="592"/>
      <c r="E31" s="592"/>
      <c r="F31" s="592"/>
      <c r="G31" s="592"/>
      <c r="H31" s="592"/>
      <c r="I31" s="592"/>
      <c r="J31" s="592"/>
      <c r="K31" s="592"/>
      <c r="L31" s="592"/>
      <c r="M31" s="592"/>
      <c r="N31" s="592"/>
      <c r="O31" s="592"/>
      <c r="P31" s="592"/>
      <c r="Q31" s="105"/>
      <c r="R31" s="105"/>
    </row>
    <row r="32" spans="1:18" x14ac:dyDescent="0.3">
      <c r="A32" s="105"/>
      <c r="B32" s="592"/>
      <c r="C32" s="592"/>
      <c r="D32" s="592"/>
      <c r="E32" s="592"/>
      <c r="F32" s="592"/>
      <c r="G32" s="592"/>
      <c r="H32" s="592"/>
      <c r="I32" s="592"/>
      <c r="J32" s="592"/>
      <c r="K32" s="592"/>
      <c r="L32" s="592"/>
      <c r="M32" s="592"/>
      <c r="N32" s="592"/>
      <c r="O32" s="592"/>
      <c r="P32" s="592"/>
      <c r="Q32" s="105"/>
      <c r="R32" s="105"/>
    </row>
    <row r="33" spans="1:18" x14ac:dyDescent="0.3">
      <c r="A33" s="105"/>
      <c r="B33" s="592"/>
      <c r="C33" s="592"/>
      <c r="D33" s="592"/>
      <c r="E33" s="592"/>
      <c r="F33" s="592"/>
      <c r="G33" s="592"/>
      <c r="H33" s="592"/>
      <c r="I33" s="592"/>
      <c r="J33" s="592"/>
      <c r="K33" s="592"/>
      <c r="L33" s="592"/>
      <c r="M33" s="592"/>
      <c r="N33" s="592"/>
      <c r="O33" s="592"/>
      <c r="P33" s="592"/>
      <c r="Q33" s="105"/>
      <c r="R33" s="105"/>
    </row>
    <row r="34" spans="1:18" x14ac:dyDescent="0.3">
      <c r="A34" s="105"/>
      <c r="B34" s="592"/>
      <c r="C34" s="592"/>
      <c r="D34" s="592"/>
      <c r="E34" s="592"/>
      <c r="F34" s="592"/>
      <c r="G34" s="592"/>
      <c r="H34" s="592"/>
      <c r="I34" s="592"/>
      <c r="J34" s="592"/>
      <c r="K34" s="592"/>
      <c r="L34" s="592"/>
      <c r="M34" s="592"/>
      <c r="N34" s="592"/>
      <c r="O34" s="592"/>
      <c r="P34" s="592"/>
      <c r="Q34" s="105"/>
      <c r="R34" s="105"/>
    </row>
    <row r="35" spans="1:18" x14ac:dyDescent="0.3">
      <c r="A35" s="105"/>
      <c r="B35" s="592"/>
      <c r="C35" s="592"/>
      <c r="D35" s="592"/>
      <c r="E35" s="592"/>
      <c r="F35" s="592"/>
      <c r="G35" s="592"/>
      <c r="H35" s="592"/>
      <c r="I35" s="592"/>
      <c r="J35" s="592"/>
      <c r="K35" s="592"/>
      <c r="L35" s="592"/>
      <c r="M35" s="592"/>
      <c r="N35" s="592"/>
      <c r="O35" s="592"/>
      <c r="P35" s="592"/>
      <c r="Q35" s="105"/>
      <c r="R35" s="105"/>
    </row>
    <row r="36" spans="1:18" x14ac:dyDescent="0.3">
      <c r="A36" s="105"/>
      <c r="B36" s="592"/>
      <c r="C36" s="592"/>
      <c r="D36" s="592"/>
      <c r="E36" s="592"/>
      <c r="F36" s="592"/>
      <c r="G36" s="592"/>
      <c r="H36" s="592"/>
      <c r="I36" s="592"/>
      <c r="J36" s="592"/>
      <c r="K36" s="592"/>
      <c r="L36" s="592"/>
      <c r="M36" s="592"/>
      <c r="N36" s="592"/>
      <c r="O36" s="592"/>
      <c r="P36" s="592"/>
      <c r="Q36" s="105"/>
      <c r="R36" s="105"/>
    </row>
    <row r="37" spans="1:18" x14ac:dyDescent="0.3">
      <c r="A37" s="105"/>
      <c r="B37" s="592"/>
      <c r="C37" s="592"/>
      <c r="D37" s="592"/>
      <c r="E37" s="592"/>
      <c r="F37" s="592"/>
      <c r="G37" s="592"/>
      <c r="H37" s="592"/>
      <c r="I37" s="592"/>
      <c r="J37" s="592"/>
      <c r="K37" s="592"/>
      <c r="L37" s="592"/>
      <c r="M37" s="592"/>
      <c r="N37" s="592"/>
      <c r="O37" s="592"/>
      <c r="P37" s="592"/>
      <c r="Q37" s="105"/>
      <c r="R37" s="105"/>
    </row>
    <row r="38" spans="1:18" x14ac:dyDescent="0.3">
      <c r="A38" s="105"/>
      <c r="B38" s="592"/>
      <c r="C38" s="592"/>
      <c r="D38" s="592"/>
      <c r="E38" s="592"/>
      <c r="F38" s="592"/>
      <c r="G38" s="592"/>
      <c r="H38" s="592"/>
      <c r="I38" s="592"/>
      <c r="J38" s="592"/>
      <c r="K38" s="592"/>
      <c r="L38" s="592"/>
      <c r="M38" s="592"/>
      <c r="N38" s="592"/>
      <c r="O38" s="592"/>
      <c r="P38" s="592"/>
      <c r="Q38" s="105"/>
      <c r="R38" s="105"/>
    </row>
    <row r="39" spans="1:18" x14ac:dyDescent="0.3">
      <c r="A39" s="105"/>
      <c r="B39" s="592"/>
      <c r="C39" s="592"/>
      <c r="D39" s="592"/>
      <c r="E39" s="592"/>
      <c r="F39" s="592"/>
      <c r="G39" s="592"/>
      <c r="H39" s="592"/>
      <c r="I39" s="592"/>
      <c r="J39" s="592"/>
      <c r="K39" s="592"/>
      <c r="L39" s="592"/>
      <c r="M39" s="592"/>
      <c r="N39" s="592"/>
      <c r="O39" s="592"/>
      <c r="P39" s="592"/>
      <c r="Q39" s="105"/>
      <c r="R39" s="105"/>
    </row>
    <row r="40" spans="1:18" x14ac:dyDescent="0.3">
      <c r="A40" s="105"/>
      <c r="B40" s="592"/>
      <c r="C40" s="592"/>
      <c r="D40" s="592"/>
      <c r="E40" s="592"/>
      <c r="F40" s="592"/>
      <c r="G40" s="592"/>
      <c r="H40" s="592"/>
      <c r="I40" s="592"/>
      <c r="J40" s="592"/>
      <c r="K40" s="592"/>
      <c r="L40" s="592"/>
      <c r="M40" s="592"/>
      <c r="N40" s="592"/>
      <c r="O40" s="592"/>
      <c r="P40" s="592"/>
      <c r="Q40" s="105"/>
      <c r="R40" s="105"/>
    </row>
    <row r="41" spans="1:18" x14ac:dyDescent="0.3">
      <c r="A41" s="105"/>
      <c r="B41" s="592"/>
      <c r="C41" s="592"/>
      <c r="D41" s="592"/>
      <c r="E41" s="592"/>
      <c r="F41" s="592"/>
      <c r="G41" s="592"/>
      <c r="H41" s="592"/>
      <c r="I41" s="592"/>
      <c r="J41" s="592"/>
      <c r="K41" s="592"/>
      <c r="L41" s="592"/>
      <c r="M41" s="592"/>
      <c r="N41" s="592"/>
      <c r="O41" s="592"/>
      <c r="P41" s="592"/>
      <c r="Q41" s="105"/>
      <c r="R41" s="105"/>
    </row>
    <row r="42" spans="1:18" x14ac:dyDescent="0.3">
      <c r="A42" s="105"/>
      <c r="B42" s="592"/>
      <c r="C42" s="592"/>
      <c r="D42" s="592"/>
      <c r="E42" s="592"/>
      <c r="F42" s="592"/>
      <c r="G42" s="592"/>
      <c r="H42" s="592"/>
      <c r="I42" s="592"/>
      <c r="J42" s="592"/>
      <c r="K42" s="592"/>
      <c r="L42" s="592"/>
      <c r="M42" s="592"/>
      <c r="N42" s="592"/>
      <c r="O42" s="592"/>
      <c r="P42" s="592"/>
      <c r="Q42" s="105"/>
      <c r="R42" s="105"/>
    </row>
    <row r="43" spans="1:18" x14ac:dyDescent="0.3">
      <c r="A43" s="105"/>
      <c r="B43" s="592"/>
      <c r="C43" s="592"/>
      <c r="D43" s="592"/>
      <c r="E43" s="592"/>
      <c r="F43" s="592"/>
      <c r="G43" s="592"/>
      <c r="H43" s="592"/>
      <c r="I43" s="592"/>
      <c r="J43" s="592"/>
      <c r="K43" s="592"/>
      <c r="L43" s="592"/>
      <c r="M43" s="592"/>
      <c r="N43" s="592"/>
      <c r="O43" s="592"/>
      <c r="P43" s="592"/>
      <c r="Q43" s="105"/>
      <c r="R43" s="105"/>
    </row>
    <row r="44" spans="1:18" x14ac:dyDescent="0.3">
      <c r="A44" s="105"/>
      <c r="B44" s="592"/>
      <c r="C44" s="592"/>
      <c r="D44" s="592"/>
      <c r="E44" s="592"/>
      <c r="F44" s="592"/>
      <c r="G44" s="592"/>
      <c r="H44" s="592"/>
      <c r="I44" s="592"/>
      <c r="J44" s="592"/>
      <c r="K44" s="592"/>
      <c r="L44" s="592"/>
      <c r="M44" s="592"/>
      <c r="N44" s="592"/>
      <c r="O44" s="592"/>
      <c r="P44" s="592"/>
      <c r="Q44" s="105"/>
      <c r="R44" s="105"/>
    </row>
    <row r="45" spans="1:18" x14ac:dyDescent="0.3">
      <c r="A45" s="105"/>
      <c r="B45" s="592"/>
      <c r="C45" s="592"/>
      <c r="D45" s="592"/>
      <c r="E45" s="592"/>
      <c r="F45" s="592"/>
      <c r="G45" s="592"/>
      <c r="H45" s="592"/>
      <c r="I45" s="592"/>
      <c r="J45" s="592"/>
      <c r="K45" s="592"/>
      <c r="L45" s="592"/>
      <c r="M45" s="592"/>
      <c r="N45" s="592"/>
      <c r="O45" s="592"/>
      <c r="P45" s="592"/>
      <c r="Q45" s="105"/>
      <c r="R45" s="105"/>
    </row>
    <row r="46" spans="1:18" x14ac:dyDescent="0.3">
      <c r="A46" s="105"/>
      <c r="B46" s="592"/>
      <c r="C46" s="592"/>
      <c r="D46" s="592"/>
      <c r="E46" s="592"/>
      <c r="F46" s="592"/>
      <c r="G46" s="592"/>
      <c r="H46" s="592"/>
      <c r="I46" s="592"/>
      <c r="J46" s="592"/>
      <c r="K46" s="592"/>
      <c r="L46" s="592"/>
      <c r="M46" s="592"/>
      <c r="N46" s="592"/>
      <c r="O46" s="592"/>
      <c r="P46" s="592"/>
      <c r="Q46" s="105"/>
      <c r="R46" s="105"/>
    </row>
    <row r="47" spans="1:18" x14ac:dyDescent="0.3">
      <c r="A47" s="105"/>
      <c r="B47" s="592"/>
      <c r="C47" s="592"/>
      <c r="D47" s="592"/>
      <c r="E47" s="592"/>
      <c r="F47" s="592"/>
      <c r="G47" s="592"/>
      <c r="H47" s="592"/>
      <c r="I47" s="592"/>
      <c r="J47" s="592"/>
      <c r="K47" s="592"/>
      <c r="L47" s="592"/>
      <c r="M47" s="592"/>
      <c r="N47" s="592"/>
      <c r="O47" s="592"/>
      <c r="P47" s="592"/>
      <c r="Q47" s="105"/>
      <c r="R47" s="105"/>
    </row>
    <row r="48" spans="1:18" x14ac:dyDescent="0.3">
      <c r="A48" s="105"/>
      <c r="B48" s="592"/>
      <c r="C48" s="592"/>
      <c r="D48" s="592"/>
      <c r="E48" s="592"/>
      <c r="F48" s="592"/>
      <c r="G48" s="592"/>
      <c r="H48" s="592"/>
      <c r="I48" s="592"/>
      <c r="J48" s="592"/>
      <c r="K48" s="592"/>
      <c r="L48" s="592"/>
      <c r="M48" s="592"/>
      <c r="N48" s="592"/>
      <c r="O48" s="592"/>
      <c r="P48" s="592"/>
      <c r="Q48" s="105"/>
      <c r="R48" s="105"/>
    </row>
    <row r="49" spans="1:18" x14ac:dyDescent="0.3">
      <c r="A49" s="105"/>
      <c r="B49" s="592"/>
      <c r="C49" s="592"/>
      <c r="D49" s="592"/>
      <c r="E49" s="592"/>
      <c r="F49" s="592"/>
      <c r="G49" s="592"/>
      <c r="H49" s="592"/>
      <c r="I49" s="592"/>
      <c r="J49" s="592"/>
      <c r="K49" s="592"/>
      <c r="L49" s="592"/>
      <c r="M49" s="592"/>
      <c r="N49" s="592"/>
      <c r="O49" s="592"/>
      <c r="P49" s="592"/>
      <c r="Q49" s="105"/>
      <c r="R49" s="105"/>
    </row>
    <row r="50" spans="1:18" x14ac:dyDescent="0.3">
      <c r="A50" s="105"/>
      <c r="B50" s="592"/>
      <c r="C50" s="592"/>
      <c r="D50" s="592"/>
      <c r="E50" s="592"/>
      <c r="F50" s="592"/>
      <c r="G50" s="592"/>
      <c r="H50" s="592"/>
      <c r="I50" s="592"/>
      <c r="J50" s="592"/>
      <c r="K50" s="592"/>
      <c r="L50" s="592"/>
      <c r="M50" s="592"/>
      <c r="N50" s="592"/>
      <c r="O50" s="592"/>
      <c r="P50" s="592"/>
      <c r="Q50" s="105"/>
      <c r="R50" s="105"/>
    </row>
    <row r="51" spans="1:18" x14ac:dyDescent="0.3">
      <c r="A51" s="105"/>
      <c r="B51" s="592"/>
      <c r="C51" s="592"/>
      <c r="D51" s="592"/>
      <c r="E51" s="592"/>
      <c r="F51" s="592"/>
      <c r="G51" s="592"/>
      <c r="H51" s="592"/>
      <c r="I51" s="592"/>
      <c r="J51" s="592"/>
      <c r="K51" s="592"/>
      <c r="L51" s="592"/>
      <c r="M51" s="592"/>
      <c r="N51" s="592"/>
      <c r="O51" s="592"/>
      <c r="P51" s="592"/>
      <c r="Q51" s="105"/>
      <c r="R51" s="105"/>
    </row>
    <row r="52" spans="1:18" x14ac:dyDescent="0.3">
      <c r="A52" s="105"/>
      <c r="B52" s="592"/>
      <c r="C52" s="592"/>
      <c r="D52" s="592"/>
      <c r="E52" s="592"/>
      <c r="F52" s="592"/>
      <c r="G52" s="592"/>
      <c r="H52" s="592"/>
      <c r="I52" s="592"/>
      <c r="J52" s="592"/>
      <c r="K52" s="592"/>
      <c r="L52" s="592"/>
      <c r="M52" s="592"/>
      <c r="N52" s="592"/>
      <c r="O52" s="592"/>
      <c r="P52" s="592"/>
      <c r="Q52" s="105"/>
      <c r="R52" s="105"/>
    </row>
    <row r="53" spans="1:18" x14ac:dyDescent="0.3">
      <c r="A53" s="105"/>
      <c r="B53" s="592"/>
      <c r="C53" s="592"/>
      <c r="D53" s="592"/>
      <c r="E53" s="592"/>
      <c r="F53" s="592"/>
      <c r="G53" s="592"/>
      <c r="H53" s="592"/>
      <c r="I53" s="592"/>
      <c r="J53" s="592"/>
      <c r="K53" s="592"/>
      <c r="L53" s="592"/>
      <c r="M53" s="592"/>
      <c r="N53" s="592"/>
      <c r="O53" s="592"/>
      <c r="P53" s="592"/>
      <c r="Q53" s="105"/>
      <c r="R53" s="105"/>
    </row>
    <row r="54" spans="1:18" x14ac:dyDescent="0.3">
      <c r="A54" s="105"/>
      <c r="B54" s="592"/>
      <c r="C54" s="592"/>
      <c r="D54" s="592"/>
      <c r="E54" s="592"/>
      <c r="F54" s="592"/>
      <c r="G54" s="592"/>
      <c r="H54" s="592"/>
      <c r="I54" s="592"/>
      <c r="J54" s="592"/>
      <c r="K54" s="592"/>
      <c r="L54" s="592"/>
      <c r="M54" s="592"/>
      <c r="N54" s="592"/>
      <c r="O54" s="592"/>
      <c r="P54" s="592"/>
      <c r="Q54" s="105"/>
      <c r="R54" s="105"/>
    </row>
    <row r="55" spans="1:18" x14ac:dyDescent="0.3">
      <c r="A55" s="105"/>
      <c r="B55" s="592"/>
      <c r="C55" s="592"/>
      <c r="D55" s="592"/>
      <c r="E55" s="592"/>
      <c r="F55" s="592"/>
      <c r="G55" s="592"/>
      <c r="H55" s="592"/>
      <c r="I55" s="592"/>
      <c r="J55" s="592"/>
      <c r="K55" s="592"/>
      <c r="L55" s="592"/>
      <c r="M55" s="592"/>
      <c r="N55" s="592"/>
      <c r="O55" s="592"/>
      <c r="P55" s="592"/>
      <c r="Q55" s="105"/>
      <c r="R55" s="105"/>
    </row>
    <row r="56" spans="1:18" x14ac:dyDescent="0.3">
      <c r="A56" s="105"/>
      <c r="B56" s="592"/>
      <c r="C56" s="592"/>
      <c r="D56" s="592"/>
      <c r="E56" s="592"/>
      <c r="F56" s="592"/>
      <c r="G56" s="592"/>
      <c r="H56" s="592"/>
      <c r="I56" s="592"/>
      <c r="J56" s="592"/>
      <c r="K56" s="592"/>
      <c r="L56" s="592"/>
      <c r="M56" s="592"/>
      <c r="N56" s="592"/>
      <c r="O56" s="592"/>
      <c r="P56" s="592"/>
      <c r="Q56" s="105"/>
      <c r="R56" s="105"/>
    </row>
    <row r="57" spans="1:18" x14ac:dyDescent="0.3">
      <c r="A57" s="105"/>
      <c r="B57" s="592"/>
      <c r="C57" s="592"/>
      <c r="D57" s="592"/>
      <c r="E57" s="592"/>
      <c r="F57" s="592"/>
      <c r="G57" s="592"/>
      <c r="H57" s="592"/>
      <c r="I57" s="592"/>
      <c r="J57" s="592"/>
      <c r="K57" s="592"/>
      <c r="L57" s="592"/>
      <c r="M57" s="592"/>
      <c r="N57" s="592"/>
      <c r="O57" s="592"/>
      <c r="P57" s="592"/>
      <c r="Q57" s="105"/>
      <c r="R57" s="105"/>
    </row>
    <row r="58" spans="1:18" x14ac:dyDescent="0.3">
      <c r="A58" s="105"/>
      <c r="B58" s="592"/>
      <c r="C58" s="592"/>
      <c r="D58" s="592"/>
      <c r="E58" s="592"/>
      <c r="F58" s="592"/>
      <c r="G58" s="592"/>
      <c r="H58" s="592"/>
      <c r="I58" s="592"/>
      <c r="J58" s="592"/>
      <c r="K58" s="592"/>
      <c r="L58" s="592"/>
      <c r="M58" s="592"/>
      <c r="N58" s="592"/>
      <c r="O58" s="592"/>
      <c r="P58" s="592"/>
      <c r="Q58" s="105"/>
      <c r="R58" s="105"/>
    </row>
    <row r="59" spans="1:18" x14ac:dyDescent="0.3">
      <c r="A59" s="105"/>
      <c r="B59" s="592"/>
      <c r="C59" s="592"/>
      <c r="D59" s="592"/>
      <c r="E59" s="592"/>
      <c r="F59" s="592"/>
      <c r="G59" s="592"/>
      <c r="H59" s="592"/>
      <c r="I59" s="592"/>
      <c r="J59" s="592"/>
      <c r="K59" s="592"/>
      <c r="L59" s="592"/>
      <c r="M59" s="592"/>
      <c r="N59" s="592"/>
      <c r="O59" s="592"/>
      <c r="P59" s="592"/>
      <c r="Q59" s="105"/>
      <c r="R59" s="105"/>
    </row>
    <row r="60" spans="1:18" x14ac:dyDescent="0.3">
      <c r="A60" s="105"/>
      <c r="B60" s="592"/>
      <c r="C60" s="592"/>
      <c r="D60" s="592"/>
      <c r="E60" s="592"/>
      <c r="F60" s="592"/>
      <c r="G60" s="592"/>
      <c r="H60" s="592"/>
      <c r="I60" s="592"/>
      <c r="J60" s="592"/>
      <c r="K60" s="592"/>
      <c r="L60" s="592"/>
      <c r="M60" s="592"/>
      <c r="N60" s="592"/>
      <c r="O60" s="592"/>
      <c r="P60" s="592"/>
      <c r="Q60" s="105"/>
      <c r="R60" s="105"/>
    </row>
    <row r="61" spans="1:18" x14ac:dyDescent="0.3">
      <c r="A61" s="105"/>
      <c r="B61" s="592"/>
      <c r="C61" s="592"/>
      <c r="D61" s="592"/>
      <c r="E61" s="592"/>
      <c r="F61" s="592"/>
      <c r="G61" s="592"/>
      <c r="H61" s="592"/>
      <c r="I61" s="592"/>
      <c r="J61" s="592"/>
      <c r="K61" s="592"/>
      <c r="L61" s="592"/>
      <c r="M61" s="592"/>
      <c r="N61" s="592"/>
      <c r="O61" s="592"/>
      <c r="P61" s="592"/>
      <c r="Q61" s="105"/>
      <c r="R61" s="105"/>
    </row>
    <row r="62" spans="1:18" x14ac:dyDescent="0.3">
      <c r="A62" s="105"/>
      <c r="B62" s="592"/>
      <c r="C62" s="592"/>
      <c r="D62" s="592"/>
      <c r="E62" s="592"/>
      <c r="F62" s="592"/>
      <c r="G62" s="592"/>
      <c r="H62" s="592"/>
      <c r="I62" s="592"/>
      <c r="J62" s="592"/>
      <c r="K62" s="592"/>
      <c r="L62" s="592"/>
      <c r="M62" s="592"/>
      <c r="N62" s="592"/>
      <c r="O62" s="592"/>
      <c r="P62" s="592"/>
      <c r="Q62" s="105"/>
      <c r="R62" s="105"/>
    </row>
    <row r="63" spans="1:18" x14ac:dyDescent="0.3">
      <c r="A63" s="105"/>
      <c r="B63" s="592"/>
      <c r="C63" s="592"/>
      <c r="D63" s="592"/>
      <c r="E63" s="592"/>
      <c r="F63" s="592"/>
      <c r="G63" s="592"/>
      <c r="H63" s="592"/>
      <c r="I63" s="592"/>
      <c r="J63" s="592"/>
      <c r="K63" s="592"/>
      <c r="L63" s="592"/>
      <c r="M63" s="592"/>
      <c r="N63" s="592"/>
      <c r="O63" s="592"/>
      <c r="P63" s="592"/>
      <c r="Q63" s="105"/>
      <c r="R63" s="105"/>
    </row>
    <row r="64" spans="1:18" x14ac:dyDescent="0.3">
      <c r="A64" s="105"/>
      <c r="B64" s="592"/>
      <c r="C64" s="592"/>
      <c r="D64" s="592"/>
      <c r="E64" s="592"/>
      <c r="F64" s="592"/>
      <c r="G64" s="592"/>
      <c r="H64" s="592"/>
      <c r="I64" s="592"/>
      <c r="J64" s="592"/>
      <c r="K64" s="592"/>
      <c r="L64" s="592"/>
      <c r="M64" s="592"/>
      <c r="N64" s="592"/>
      <c r="O64" s="592"/>
      <c r="P64" s="592"/>
      <c r="Q64" s="105"/>
      <c r="R64" s="105"/>
    </row>
    <row r="65" spans="1:18" x14ac:dyDescent="0.3">
      <c r="A65" s="105"/>
      <c r="B65" s="592"/>
      <c r="C65" s="592"/>
      <c r="D65" s="592"/>
      <c r="E65" s="592"/>
      <c r="F65" s="592"/>
      <c r="G65" s="592"/>
      <c r="H65" s="592"/>
      <c r="I65" s="592"/>
      <c r="J65" s="592"/>
      <c r="K65" s="592"/>
      <c r="L65" s="592"/>
      <c r="M65" s="592"/>
      <c r="N65" s="592"/>
      <c r="O65" s="592"/>
      <c r="P65" s="592"/>
      <c r="Q65" s="105"/>
      <c r="R65" s="105"/>
    </row>
    <row r="66" spans="1:18" x14ac:dyDescent="0.3">
      <c r="A66" s="105"/>
      <c r="B66" s="592"/>
      <c r="C66" s="592"/>
      <c r="D66" s="592"/>
      <c r="E66" s="592"/>
      <c r="F66" s="592"/>
      <c r="G66" s="592"/>
      <c r="H66" s="592"/>
      <c r="I66" s="592"/>
      <c r="J66" s="592"/>
      <c r="K66" s="592"/>
      <c r="L66" s="592"/>
      <c r="M66" s="592"/>
      <c r="N66" s="592"/>
      <c r="O66" s="592"/>
      <c r="P66" s="592"/>
      <c r="Q66" s="105"/>
      <c r="R66" s="105"/>
    </row>
    <row r="67" spans="1:18" x14ac:dyDescent="0.3">
      <c r="A67" s="105"/>
      <c r="B67" s="592"/>
      <c r="C67" s="592"/>
      <c r="D67" s="592"/>
      <c r="E67" s="592"/>
      <c r="F67" s="592"/>
      <c r="G67" s="592"/>
      <c r="H67" s="592"/>
      <c r="I67" s="592"/>
      <c r="J67" s="592"/>
      <c r="K67" s="592"/>
      <c r="L67" s="592"/>
      <c r="M67" s="592"/>
      <c r="N67" s="592"/>
      <c r="O67" s="592"/>
      <c r="P67" s="592"/>
      <c r="Q67" s="105"/>
      <c r="R67" s="105"/>
    </row>
    <row r="68" spans="1:18" x14ac:dyDescent="0.3">
      <c r="A68" s="105"/>
      <c r="B68" s="592"/>
      <c r="C68" s="592"/>
      <c r="D68" s="592"/>
      <c r="E68" s="592"/>
      <c r="F68" s="592"/>
      <c r="G68" s="592"/>
      <c r="H68" s="592"/>
      <c r="I68" s="592"/>
      <c r="J68" s="592"/>
      <c r="K68" s="592"/>
      <c r="L68" s="592"/>
      <c r="M68" s="592"/>
      <c r="N68" s="592"/>
      <c r="O68" s="592"/>
      <c r="P68" s="592"/>
      <c r="Q68" s="105"/>
      <c r="R68" s="105"/>
    </row>
    <row r="69" spans="1:18" x14ac:dyDescent="0.3">
      <c r="A69" s="105"/>
      <c r="B69" s="592"/>
      <c r="C69" s="592"/>
      <c r="D69" s="592"/>
      <c r="E69" s="592"/>
      <c r="F69" s="592"/>
      <c r="G69" s="592"/>
      <c r="H69" s="592"/>
      <c r="I69" s="592"/>
      <c r="J69" s="592"/>
      <c r="K69" s="592"/>
      <c r="L69" s="592"/>
      <c r="M69" s="592"/>
      <c r="N69" s="592"/>
      <c r="O69" s="592"/>
      <c r="P69" s="592"/>
      <c r="Q69" s="105"/>
      <c r="R69" s="105"/>
    </row>
    <row r="70" spans="1:18" x14ac:dyDescent="0.3">
      <c r="A70" s="105"/>
      <c r="B70" s="592"/>
      <c r="C70" s="592"/>
      <c r="D70" s="592"/>
      <c r="E70" s="592"/>
      <c r="F70" s="592"/>
      <c r="G70" s="592"/>
      <c r="H70" s="592"/>
      <c r="I70" s="592"/>
      <c r="J70" s="592"/>
      <c r="K70" s="592"/>
      <c r="L70" s="592"/>
      <c r="M70" s="592"/>
      <c r="N70" s="592"/>
      <c r="O70" s="592"/>
      <c r="P70" s="592"/>
      <c r="Q70" s="105"/>
      <c r="R70" s="105"/>
    </row>
    <row r="71" spans="1:18" x14ac:dyDescent="0.3">
      <c r="A71" s="105"/>
      <c r="B71" s="592"/>
      <c r="C71" s="592"/>
      <c r="D71" s="592"/>
      <c r="E71" s="592"/>
      <c r="F71" s="592"/>
      <c r="G71" s="592"/>
      <c r="H71" s="592"/>
      <c r="I71" s="592"/>
      <c r="J71" s="592"/>
      <c r="K71" s="592"/>
      <c r="L71" s="592"/>
      <c r="M71" s="592"/>
      <c r="N71" s="592"/>
      <c r="O71" s="592"/>
      <c r="P71" s="592"/>
      <c r="Q71" s="105"/>
      <c r="R71" s="105"/>
    </row>
    <row r="72" spans="1:18" x14ac:dyDescent="0.3">
      <c r="A72" s="105"/>
      <c r="B72" s="592"/>
      <c r="C72" s="592"/>
      <c r="D72" s="592"/>
      <c r="E72" s="592"/>
      <c r="F72" s="592"/>
      <c r="G72" s="592"/>
      <c r="H72" s="592"/>
      <c r="I72" s="592"/>
      <c r="J72" s="592"/>
      <c r="K72" s="592"/>
      <c r="L72" s="592"/>
      <c r="M72" s="592"/>
      <c r="N72" s="592"/>
      <c r="O72" s="592"/>
      <c r="P72" s="592"/>
      <c r="Q72" s="105"/>
      <c r="R72" s="105"/>
    </row>
    <row r="73" spans="1:18" x14ac:dyDescent="0.3">
      <c r="A73" s="105"/>
      <c r="B73" s="592"/>
      <c r="C73" s="592"/>
      <c r="D73" s="592"/>
      <c r="E73" s="592"/>
      <c r="F73" s="592"/>
      <c r="G73" s="592"/>
      <c r="H73" s="592"/>
      <c r="I73" s="592"/>
      <c r="J73" s="592"/>
      <c r="K73" s="592"/>
      <c r="L73" s="592"/>
      <c r="M73" s="592"/>
      <c r="N73" s="592"/>
      <c r="O73" s="592"/>
      <c r="P73" s="592"/>
      <c r="Q73" s="105"/>
      <c r="R73" s="105"/>
    </row>
    <row r="74" spans="1:18" x14ac:dyDescent="0.3">
      <c r="A74" s="105"/>
      <c r="B74" s="592"/>
      <c r="C74" s="592"/>
      <c r="D74" s="592"/>
      <c r="E74" s="592"/>
      <c r="F74" s="592"/>
      <c r="G74" s="592"/>
      <c r="H74" s="592"/>
      <c r="I74" s="592"/>
      <c r="J74" s="592"/>
      <c r="K74" s="592"/>
      <c r="L74" s="592"/>
      <c r="M74" s="592"/>
      <c r="N74" s="592"/>
      <c r="O74" s="592"/>
      <c r="P74" s="592"/>
      <c r="Q74" s="105"/>
      <c r="R74" s="105"/>
    </row>
    <row r="75" spans="1:18" x14ac:dyDescent="0.3">
      <c r="A75" s="105"/>
      <c r="B75" s="592"/>
      <c r="C75" s="592"/>
      <c r="D75" s="592"/>
      <c r="E75" s="592"/>
      <c r="F75" s="592"/>
      <c r="G75" s="592"/>
      <c r="H75" s="592"/>
      <c r="I75" s="592"/>
      <c r="J75" s="592"/>
      <c r="K75" s="592"/>
      <c r="L75" s="592"/>
      <c r="M75" s="592"/>
      <c r="N75" s="592"/>
      <c r="O75" s="592"/>
      <c r="P75" s="592"/>
      <c r="Q75" s="105"/>
      <c r="R75" s="105"/>
    </row>
    <row r="76" spans="1:18" x14ac:dyDescent="0.3">
      <c r="A76" s="105"/>
      <c r="B76" s="592"/>
      <c r="C76" s="592"/>
      <c r="D76" s="592"/>
      <c r="E76" s="592"/>
      <c r="F76" s="592"/>
      <c r="G76" s="592"/>
      <c r="H76" s="592"/>
      <c r="I76" s="592"/>
      <c r="J76" s="592"/>
      <c r="K76" s="592"/>
      <c r="L76" s="592"/>
      <c r="M76" s="592"/>
      <c r="N76" s="592"/>
      <c r="O76" s="592"/>
      <c r="P76" s="592"/>
      <c r="Q76" s="105"/>
      <c r="R76" s="105"/>
    </row>
    <row r="77" spans="1:18" x14ac:dyDescent="0.3">
      <c r="A77" s="105"/>
      <c r="B77" s="592"/>
      <c r="C77" s="592"/>
      <c r="D77" s="592"/>
      <c r="E77" s="592"/>
      <c r="F77" s="592"/>
      <c r="G77" s="592"/>
      <c r="H77" s="592"/>
      <c r="I77" s="592"/>
      <c r="J77" s="592"/>
      <c r="K77" s="592"/>
      <c r="L77" s="592"/>
      <c r="M77" s="592"/>
      <c r="N77" s="592"/>
      <c r="O77" s="592"/>
      <c r="P77" s="592"/>
      <c r="Q77" s="105"/>
      <c r="R77" s="105"/>
    </row>
    <row r="78" spans="1:18" x14ac:dyDescent="0.3">
      <c r="A78" s="105"/>
      <c r="B78" s="592"/>
      <c r="C78" s="592"/>
      <c r="D78" s="592"/>
      <c r="E78" s="592"/>
      <c r="F78" s="592"/>
      <c r="G78" s="592"/>
      <c r="H78" s="592"/>
      <c r="I78" s="592"/>
      <c r="J78" s="592"/>
      <c r="K78" s="592"/>
      <c r="L78" s="592"/>
      <c r="M78" s="592"/>
      <c r="N78" s="592"/>
      <c r="O78" s="592"/>
      <c r="P78" s="592"/>
      <c r="Q78" s="105"/>
      <c r="R78" s="105"/>
    </row>
    <row r="79" spans="1:18" x14ac:dyDescent="0.3">
      <c r="A79" s="105"/>
      <c r="B79" s="592"/>
      <c r="C79" s="592"/>
      <c r="D79" s="592"/>
      <c r="E79" s="592"/>
      <c r="F79" s="592"/>
      <c r="G79" s="592"/>
      <c r="H79" s="592"/>
      <c r="I79" s="592"/>
      <c r="J79" s="592"/>
      <c r="K79" s="592"/>
      <c r="L79" s="592"/>
      <c r="M79" s="592"/>
      <c r="N79" s="592"/>
      <c r="O79" s="592"/>
      <c r="P79" s="592"/>
      <c r="Q79" s="105"/>
      <c r="R79" s="105"/>
    </row>
    <row r="80" spans="1:18" x14ac:dyDescent="0.3">
      <c r="A80" s="105"/>
      <c r="B80" s="105"/>
      <c r="C80" s="105"/>
      <c r="D80" s="105"/>
      <c r="E80" s="105"/>
      <c r="F80" s="105"/>
      <c r="G80" s="105"/>
      <c r="H80" s="105"/>
      <c r="I80" s="105"/>
      <c r="J80" s="105"/>
      <c r="K80" s="105"/>
      <c r="L80" s="105"/>
      <c r="M80" s="105"/>
      <c r="N80" s="105"/>
      <c r="O80" s="105"/>
      <c r="P80" s="105"/>
      <c r="Q80" s="105"/>
      <c r="R80" s="105"/>
    </row>
    <row r="81" spans="1:18" x14ac:dyDescent="0.3">
      <c r="A81" s="105"/>
      <c r="B81" s="105"/>
      <c r="C81" s="105"/>
      <c r="D81" s="105"/>
      <c r="E81" s="105"/>
      <c r="F81" s="105"/>
      <c r="G81" s="105"/>
      <c r="H81" s="105"/>
      <c r="I81" s="105"/>
      <c r="J81" s="105"/>
      <c r="K81" s="105"/>
      <c r="L81" s="105"/>
      <c r="M81" s="105"/>
      <c r="N81" s="105"/>
      <c r="O81" s="105"/>
      <c r="P81" s="105"/>
      <c r="Q81" s="105"/>
      <c r="R81" s="105"/>
    </row>
    <row r="82" spans="1:18" x14ac:dyDescent="0.3">
      <c r="A82" s="105"/>
      <c r="B82" s="105"/>
      <c r="C82" s="105"/>
      <c r="D82" s="105"/>
      <c r="E82" s="105"/>
      <c r="F82" s="105"/>
      <c r="G82" s="105"/>
      <c r="H82" s="105"/>
      <c r="I82" s="105"/>
      <c r="J82" s="105"/>
      <c r="K82" s="105"/>
      <c r="L82" s="105"/>
      <c r="M82" s="105"/>
      <c r="N82" s="105"/>
      <c r="O82" s="105"/>
      <c r="P82" s="105"/>
      <c r="Q82" s="105"/>
      <c r="R82" s="105"/>
    </row>
    <row r="83" spans="1:18" x14ac:dyDescent="0.3">
      <c r="A83" s="105"/>
      <c r="B83" s="105"/>
      <c r="C83" s="105"/>
      <c r="D83" s="105"/>
      <c r="E83" s="105"/>
      <c r="F83" s="105"/>
      <c r="G83" s="105"/>
      <c r="H83" s="105"/>
      <c r="I83" s="105"/>
      <c r="J83" s="105"/>
      <c r="K83" s="105"/>
      <c r="L83" s="105"/>
      <c r="M83" s="105"/>
      <c r="N83" s="105"/>
      <c r="O83" s="105"/>
      <c r="P83" s="105"/>
      <c r="Q83" s="105"/>
      <c r="R83" s="105"/>
    </row>
    <row r="84" spans="1:18" x14ac:dyDescent="0.3">
      <c r="A84" s="105"/>
      <c r="B84" s="105"/>
      <c r="C84" s="105"/>
      <c r="D84" s="105"/>
      <c r="E84" s="105"/>
      <c r="F84" s="105"/>
      <c r="G84" s="105"/>
      <c r="H84" s="105"/>
      <c r="I84" s="105"/>
      <c r="J84" s="105"/>
      <c r="K84" s="105"/>
      <c r="L84" s="105"/>
      <c r="M84" s="105"/>
      <c r="N84" s="105"/>
      <c r="O84" s="105"/>
      <c r="P84" s="105"/>
      <c r="Q84" s="105"/>
      <c r="R84" s="105"/>
    </row>
  </sheetData>
  <mergeCells count="6">
    <mergeCell ref="B11:G11"/>
    <mergeCell ref="B14:G14"/>
    <mergeCell ref="B16:E16"/>
    <mergeCell ref="B18:E18"/>
    <mergeCell ref="B21:P79"/>
    <mergeCell ref="B13:G13"/>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BDA5F09-70FA-4E91-A32A-B9B39157C8F8}">
          <x14:formula1>
            <xm:f>'DROPDOWN DATA'!$D$2:$D$4</xm:f>
          </x14:formula1>
          <xm:sqref>F18 F16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3AF82-F8EE-4BE4-BDB9-AD8DDF8DF7F7}">
  <dimension ref="A1:AG152"/>
  <sheetViews>
    <sheetView zoomScale="50" zoomScaleNormal="50" workbookViewId="0">
      <selection activeCell="M20" sqref="M20"/>
    </sheetView>
  </sheetViews>
  <sheetFormatPr defaultColWidth="8.84375" defaultRowHeight="13.5" x14ac:dyDescent="0.3"/>
  <cols>
    <col min="2" max="2" width="17" customWidth="1"/>
    <col min="6" max="6" width="10.61328125" customWidth="1"/>
    <col min="8" max="8" width="13" customWidth="1"/>
    <col min="19" max="19" width="15.765625" customWidth="1"/>
  </cols>
  <sheetData>
    <row r="1" spans="1:33" x14ac:dyDescent="0.3">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row>
    <row r="2" spans="1:33" x14ac:dyDescent="0.3">
      <c r="A2" s="105"/>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row>
    <row r="3" spans="1:33" x14ac:dyDescent="0.3">
      <c r="A3" s="105"/>
      <c r="B3" s="105"/>
      <c r="C3" s="105"/>
      <c r="D3" s="105"/>
      <c r="E3" s="105"/>
      <c r="F3" s="105"/>
      <c r="G3" s="105"/>
      <c r="H3" s="105"/>
      <c r="I3" s="105"/>
      <c r="J3" s="105"/>
      <c r="K3" s="105"/>
      <c r="L3" s="105"/>
      <c r="M3" s="105"/>
      <c r="N3" s="105"/>
      <c r="O3" s="105"/>
      <c r="P3" s="105"/>
      <c r="Q3" s="105"/>
      <c r="R3" s="105"/>
      <c r="S3" s="105"/>
      <c r="T3" s="105"/>
      <c r="U3" s="105"/>
      <c r="V3" s="105"/>
      <c r="W3" s="105"/>
      <c r="X3" s="105"/>
      <c r="Y3" s="105"/>
      <c r="Z3" s="105"/>
      <c r="AA3" s="105"/>
      <c r="AB3" s="105"/>
      <c r="AC3" s="105"/>
      <c r="AD3" s="105"/>
      <c r="AE3" s="105"/>
      <c r="AF3" s="105"/>
      <c r="AG3" s="105"/>
    </row>
    <row r="4" spans="1:33" x14ac:dyDescent="0.3">
      <c r="A4" s="105"/>
      <c r="B4" s="105"/>
      <c r="C4" s="105"/>
      <c r="D4" s="105"/>
      <c r="E4" s="105"/>
      <c r="F4" s="105"/>
      <c r="G4" s="105"/>
      <c r="H4" s="105"/>
      <c r="I4" s="105"/>
      <c r="J4" s="105"/>
      <c r="K4" s="105"/>
      <c r="L4" s="105"/>
      <c r="M4" s="105"/>
      <c r="N4" s="105"/>
      <c r="O4" s="105"/>
      <c r="P4" s="105"/>
      <c r="Q4" s="105"/>
      <c r="R4" s="105"/>
      <c r="S4" s="105"/>
      <c r="T4" s="105"/>
      <c r="U4" s="105"/>
      <c r="V4" s="105"/>
      <c r="W4" s="105"/>
      <c r="X4" s="105"/>
      <c r="Y4" s="105"/>
      <c r="Z4" s="105"/>
      <c r="AA4" s="105"/>
      <c r="AB4" s="105"/>
      <c r="AC4" s="105"/>
      <c r="AD4" s="105"/>
      <c r="AE4" s="105"/>
      <c r="AF4" s="105"/>
      <c r="AG4" s="105"/>
    </row>
    <row r="5" spans="1:33" x14ac:dyDescent="0.3">
      <c r="A5" s="105"/>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row>
    <row r="6" spans="1:33" x14ac:dyDescent="0.3">
      <c r="A6" s="105"/>
      <c r="B6" s="105"/>
      <c r="C6" s="105"/>
      <c r="D6" s="105"/>
      <c r="E6" s="105"/>
      <c r="F6" s="105"/>
      <c r="G6" s="105"/>
      <c r="H6" s="105"/>
      <c r="I6" s="105"/>
      <c r="J6" s="105"/>
      <c r="K6" s="105"/>
      <c r="L6" s="105"/>
      <c r="M6" s="105"/>
      <c r="N6" s="105"/>
      <c r="O6" s="105"/>
      <c r="P6" s="105"/>
      <c r="Q6" s="105"/>
      <c r="R6" s="105"/>
      <c r="S6" s="105"/>
      <c r="T6" s="105"/>
      <c r="U6" s="105"/>
      <c r="V6" s="105"/>
      <c r="W6" s="105"/>
      <c r="X6" s="105"/>
      <c r="Y6" s="105"/>
      <c r="Z6" s="105"/>
      <c r="AA6" s="105"/>
      <c r="AB6" s="105"/>
      <c r="AC6" s="105"/>
      <c r="AD6" s="105"/>
      <c r="AE6" s="105"/>
      <c r="AF6" s="105"/>
      <c r="AG6" s="105"/>
    </row>
    <row r="7" spans="1:33" x14ac:dyDescent="0.3">
      <c r="A7" s="105" t="s">
        <v>217</v>
      </c>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5"/>
      <c r="AF7" s="105"/>
      <c r="AG7" s="105"/>
    </row>
    <row r="8" spans="1:33" x14ac:dyDescent="0.3">
      <c r="A8" s="10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row>
    <row r="9" spans="1:33" x14ac:dyDescent="0.3">
      <c r="A9" s="105" t="s">
        <v>217</v>
      </c>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row>
    <row r="10" spans="1:33" x14ac:dyDescent="0.3">
      <c r="A10" s="105"/>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row>
    <row r="11" spans="1:33" x14ac:dyDescent="0.3">
      <c r="A11" s="105" t="s">
        <v>217</v>
      </c>
      <c r="B11" s="105"/>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row>
    <row r="12" spans="1:33" x14ac:dyDescent="0.3">
      <c r="A12" s="105"/>
      <c r="B12" s="105"/>
      <c r="C12" s="105"/>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row>
    <row r="13" spans="1:33" x14ac:dyDescent="0.3">
      <c r="A13" s="105"/>
      <c r="B13" s="105"/>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row>
    <row r="14" spans="1:33" x14ac:dyDescent="0.3">
      <c r="A14" s="105"/>
      <c r="B14" s="105"/>
      <c r="C14" s="105"/>
      <c r="D14" s="105"/>
      <c r="E14" s="105"/>
      <c r="F14" s="105"/>
      <c r="G14" s="105"/>
      <c r="H14" s="105"/>
      <c r="I14" s="105"/>
      <c r="J14" s="105"/>
      <c r="K14" s="105"/>
      <c r="L14" s="105"/>
      <c r="M14" s="105"/>
      <c r="N14" s="105"/>
      <c r="O14" s="105"/>
      <c r="P14" s="105"/>
      <c r="Q14" s="105"/>
      <c r="R14" s="105"/>
      <c r="S14" s="105"/>
      <c r="T14" s="105"/>
      <c r="U14" s="105"/>
      <c r="V14" s="105"/>
      <c r="W14" s="105"/>
      <c r="X14" s="105"/>
      <c r="Y14" s="105"/>
      <c r="Z14" s="105"/>
      <c r="AA14" s="105"/>
      <c r="AB14" s="105"/>
      <c r="AC14" s="105"/>
      <c r="AD14" s="105"/>
      <c r="AE14" s="105"/>
      <c r="AF14" s="105"/>
      <c r="AG14" s="105"/>
    </row>
    <row r="15" spans="1:33" x14ac:dyDescent="0.3">
      <c r="A15" s="105"/>
      <c r="B15" s="105"/>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row>
    <row r="16" spans="1:33" ht="30.5" x14ac:dyDescent="0.6">
      <c r="A16" s="105"/>
      <c r="B16" s="598" t="s">
        <v>166</v>
      </c>
      <c r="C16" s="592"/>
      <c r="D16" s="592"/>
      <c r="E16" s="592"/>
      <c r="F16" s="592"/>
      <c r="G16" s="592"/>
      <c r="H16" s="592"/>
      <c r="I16" s="105"/>
      <c r="J16" s="105"/>
      <c r="K16" s="105"/>
      <c r="L16" s="105"/>
      <c r="M16" s="105"/>
      <c r="N16" s="105"/>
      <c r="O16" s="105"/>
      <c r="P16" s="105"/>
      <c r="Q16" s="105"/>
      <c r="R16" s="105"/>
      <c r="S16" s="105"/>
      <c r="T16" s="105"/>
      <c r="U16" s="105"/>
      <c r="V16" s="105"/>
      <c r="W16" s="105"/>
      <c r="X16" s="105"/>
      <c r="Y16" s="105"/>
      <c r="Z16" s="105"/>
      <c r="AA16" s="105"/>
      <c r="AB16" s="105"/>
      <c r="AC16" s="105"/>
      <c r="AD16" s="105"/>
      <c r="AE16" s="105"/>
      <c r="AF16" s="105"/>
      <c r="AG16" s="105"/>
    </row>
    <row r="17" spans="1:33" x14ac:dyDescent="0.3">
      <c r="A17" s="105"/>
      <c r="B17" s="105"/>
      <c r="C17" s="105"/>
      <c r="D17" s="105"/>
      <c r="E17" s="105"/>
      <c r="F17" s="105"/>
      <c r="G17" s="105"/>
      <c r="H17" s="105"/>
      <c r="I17" s="105"/>
      <c r="J17" s="105"/>
      <c r="K17" s="105"/>
      <c r="L17" s="105"/>
      <c r="M17" s="105"/>
      <c r="N17" s="105"/>
      <c r="O17" s="105"/>
      <c r="P17" s="105"/>
      <c r="Q17" s="105"/>
      <c r="R17" s="105"/>
      <c r="S17" s="105"/>
      <c r="T17" s="105"/>
      <c r="U17" s="105"/>
      <c r="V17" s="105"/>
      <c r="W17" s="105"/>
      <c r="X17" s="105"/>
      <c r="Y17" s="105"/>
      <c r="Z17" s="105"/>
      <c r="AA17" s="105"/>
      <c r="AB17" s="105"/>
      <c r="AC17" s="105"/>
      <c r="AD17" s="105"/>
      <c r="AE17" s="105"/>
      <c r="AF17" s="105"/>
      <c r="AG17" s="105"/>
    </row>
    <row r="18" spans="1:33" ht="32.25" customHeight="1" x14ac:dyDescent="0.35">
      <c r="A18" s="105"/>
      <c r="B18" s="600" t="s">
        <v>167</v>
      </c>
      <c r="C18" s="600"/>
      <c r="D18" s="600"/>
      <c r="E18" s="600"/>
      <c r="F18" s="600"/>
      <c r="G18" s="600"/>
      <c r="H18" s="186"/>
      <c r="I18" s="184"/>
      <c r="J18" s="184"/>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row>
    <row r="19" spans="1:33" ht="15.5" x14ac:dyDescent="0.35">
      <c r="A19" s="105"/>
      <c r="B19" s="187"/>
      <c r="C19" s="187"/>
      <c r="D19" s="187"/>
      <c r="E19" s="187"/>
      <c r="F19" s="187"/>
      <c r="G19" s="187"/>
      <c r="H19" s="187"/>
      <c r="I19" s="184"/>
      <c r="J19" s="184"/>
      <c r="K19" s="105"/>
      <c r="L19" s="105"/>
      <c r="M19" s="105"/>
      <c r="N19" s="105"/>
      <c r="O19" s="105"/>
      <c r="P19" s="105"/>
      <c r="Q19" s="105"/>
      <c r="R19" s="105"/>
      <c r="S19" s="105"/>
      <c r="T19" s="105"/>
      <c r="U19" s="105"/>
      <c r="V19" s="105"/>
      <c r="W19" s="105"/>
      <c r="X19" s="105"/>
      <c r="Y19" s="105"/>
      <c r="Z19" s="105"/>
      <c r="AA19" s="105"/>
      <c r="AB19" s="105"/>
      <c r="AC19" s="105"/>
      <c r="AD19" s="105"/>
      <c r="AE19" s="105"/>
      <c r="AF19" s="105"/>
      <c r="AG19" s="105"/>
    </row>
    <row r="20" spans="1:33" ht="15.5" x14ac:dyDescent="0.35">
      <c r="A20" s="105"/>
      <c r="B20" s="187"/>
      <c r="C20" s="187"/>
      <c r="D20" s="187"/>
      <c r="E20" s="187"/>
      <c r="F20" s="187"/>
      <c r="G20" s="187"/>
      <c r="H20" s="187"/>
      <c r="I20" s="184"/>
      <c r="J20" s="184"/>
      <c r="K20" s="105"/>
      <c r="L20" s="105"/>
      <c r="M20" s="105"/>
      <c r="N20" s="105"/>
      <c r="O20" s="105"/>
      <c r="P20" s="105"/>
      <c r="Q20" s="105"/>
      <c r="R20" s="105"/>
      <c r="S20" s="105"/>
      <c r="T20" s="105"/>
      <c r="U20" s="105"/>
      <c r="V20" s="105"/>
      <c r="W20" s="105"/>
      <c r="X20" s="105"/>
      <c r="Y20" s="105"/>
      <c r="Z20" s="105"/>
      <c r="AA20" s="105"/>
      <c r="AB20" s="105"/>
      <c r="AC20" s="105"/>
      <c r="AD20" s="105"/>
      <c r="AE20" s="105"/>
      <c r="AF20" s="105"/>
      <c r="AG20" s="105"/>
    </row>
    <row r="21" spans="1:33" ht="15.5" x14ac:dyDescent="0.35">
      <c r="A21" s="105"/>
      <c r="B21" s="601" t="s">
        <v>168</v>
      </c>
      <c r="C21" s="595"/>
      <c r="D21" s="595"/>
      <c r="E21" s="595"/>
      <c r="F21" s="595"/>
      <c r="G21" s="187"/>
      <c r="H21" s="187"/>
      <c r="I21" s="184"/>
      <c r="J21" s="184"/>
      <c r="K21" s="105"/>
      <c r="L21" s="105"/>
      <c r="M21" s="105"/>
      <c r="N21" s="105"/>
      <c r="O21" s="105"/>
      <c r="P21" s="105"/>
      <c r="Q21" s="105"/>
      <c r="R21" s="105"/>
      <c r="S21" s="105"/>
      <c r="T21" s="105"/>
      <c r="U21" s="105"/>
      <c r="V21" s="105"/>
      <c r="W21" s="105"/>
      <c r="X21" s="105"/>
      <c r="Y21" s="105"/>
      <c r="Z21" s="105"/>
      <c r="AA21" s="105"/>
      <c r="AB21" s="105"/>
      <c r="AC21" s="105"/>
      <c r="AD21" s="105"/>
      <c r="AE21" s="105"/>
      <c r="AF21" s="105"/>
      <c r="AG21" s="105"/>
    </row>
    <row r="22" spans="1:33" ht="15" x14ac:dyDescent="0.3">
      <c r="A22" s="105"/>
      <c r="B22" s="184"/>
      <c r="C22" s="184"/>
      <c r="D22" s="184"/>
      <c r="E22" s="184"/>
      <c r="F22" s="184"/>
      <c r="G22" s="184"/>
      <c r="H22" s="184"/>
      <c r="I22" s="184"/>
      <c r="J22" s="184"/>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row>
    <row r="23" spans="1:33" ht="23" x14ac:dyDescent="0.45">
      <c r="A23" s="105"/>
      <c r="B23" s="185" t="s">
        <v>169</v>
      </c>
      <c r="C23" s="105"/>
      <c r="D23" s="105"/>
      <c r="E23" s="105"/>
      <c r="F23" s="105"/>
      <c r="G23" s="105"/>
      <c r="H23" s="105"/>
      <c r="I23" s="105"/>
      <c r="J23" s="105"/>
      <c r="K23" s="105"/>
      <c r="L23" s="105"/>
      <c r="M23" s="105"/>
      <c r="N23" s="105"/>
      <c r="O23" s="105"/>
      <c r="P23" s="105"/>
      <c r="Q23" s="105"/>
      <c r="R23" s="105"/>
      <c r="S23" s="185" t="s">
        <v>170</v>
      </c>
      <c r="T23" s="105"/>
      <c r="U23" s="105"/>
      <c r="V23" s="105"/>
      <c r="W23" s="105"/>
      <c r="X23" s="105"/>
      <c r="Y23" s="105"/>
      <c r="Z23" s="105"/>
      <c r="AA23" s="105"/>
      <c r="AB23" s="105"/>
      <c r="AC23" s="105"/>
      <c r="AD23" s="105"/>
      <c r="AE23" s="105"/>
      <c r="AF23" s="105"/>
      <c r="AG23" s="105"/>
    </row>
    <row r="24" spans="1:33" x14ac:dyDescent="0.3">
      <c r="A24" s="105"/>
      <c r="B24" s="592"/>
      <c r="C24" s="592"/>
      <c r="D24" s="592"/>
      <c r="E24" s="592"/>
      <c r="F24" s="592"/>
      <c r="G24" s="592"/>
      <c r="H24" s="592"/>
      <c r="I24" s="592"/>
      <c r="J24" s="592"/>
      <c r="K24" s="592"/>
      <c r="L24" s="592"/>
      <c r="M24" s="592"/>
      <c r="N24" s="592"/>
      <c r="O24" s="592"/>
      <c r="P24" s="592"/>
      <c r="Q24" s="105"/>
      <c r="R24" s="105"/>
      <c r="S24" s="599"/>
      <c r="T24" s="592"/>
      <c r="U24" s="592"/>
      <c r="V24" s="592"/>
      <c r="W24" s="592"/>
      <c r="X24" s="592"/>
      <c r="Y24" s="592"/>
      <c r="Z24" s="592"/>
      <c r="AA24" s="592"/>
      <c r="AB24" s="592"/>
      <c r="AC24" s="592"/>
      <c r="AD24" s="592"/>
      <c r="AE24" s="592"/>
      <c r="AF24" s="592"/>
      <c r="AG24" s="592"/>
    </row>
    <row r="25" spans="1:33" x14ac:dyDescent="0.3">
      <c r="A25" s="105"/>
      <c r="B25" s="592"/>
      <c r="C25" s="592"/>
      <c r="D25" s="592"/>
      <c r="E25" s="592"/>
      <c r="F25" s="592"/>
      <c r="G25" s="592"/>
      <c r="H25" s="592"/>
      <c r="I25" s="592"/>
      <c r="J25" s="592"/>
      <c r="K25" s="592"/>
      <c r="L25" s="592"/>
      <c r="M25" s="592"/>
      <c r="N25" s="592"/>
      <c r="O25" s="592"/>
      <c r="P25" s="592"/>
      <c r="Q25" s="105"/>
      <c r="R25" s="105"/>
      <c r="S25" s="592"/>
      <c r="T25" s="592"/>
      <c r="U25" s="592"/>
      <c r="V25" s="592"/>
      <c r="W25" s="592"/>
      <c r="X25" s="592"/>
      <c r="Y25" s="592"/>
      <c r="Z25" s="592"/>
      <c r="AA25" s="592"/>
      <c r="AB25" s="592"/>
      <c r="AC25" s="592"/>
      <c r="AD25" s="592"/>
      <c r="AE25" s="592"/>
      <c r="AF25" s="592"/>
      <c r="AG25" s="592"/>
    </row>
    <row r="26" spans="1:33" x14ac:dyDescent="0.3">
      <c r="A26" s="105"/>
      <c r="B26" s="592"/>
      <c r="C26" s="592"/>
      <c r="D26" s="592"/>
      <c r="E26" s="592"/>
      <c r="F26" s="592"/>
      <c r="G26" s="592"/>
      <c r="H26" s="592"/>
      <c r="I26" s="592"/>
      <c r="J26" s="592"/>
      <c r="K26" s="592"/>
      <c r="L26" s="592"/>
      <c r="M26" s="592"/>
      <c r="N26" s="592"/>
      <c r="O26" s="592"/>
      <c r="P26" s="592"/>
      <c r="Q26" s="105"/>
      <c r="R26" s="105"/>
      <c r="S26" s="592"/>
      <c r="T26" s="592"/>
      <c r="U26" s="592"/>
      <c r="V26" s="592"/>
      <c r="W26" s="592"/>
      <c r="X26" s="592"/>
      <c r="Y26" s="592"/>
      <c r="Z26" s="592"/>
      <c r="AA26" s="592"/>
      <c r="AB26" s="592"/>
      <c r="AC26" s="592"/>
      <c r="AD26" s="592"/>
      <c r="AE26" s="592"/>
      <c r="AF26" s="592"/>
      <c r="AG26" s="592"/>
    </row>
    <row r="27" spans="1:33" x14ac:dyDescent="0.3">
      <c r="A27" s="105"/>
      <c r="B27" s="592"/>
      <c r="C27" s="592"/>
      <c r="D27" s="592"/>
      <c r="E27" s="592"/>
      <c r="F27" s="592"/>
      <c r="G27" s="592"/>
      <c r="H27" s="592"/>
      <c r="I27" s="592"/>
      <c r="J27" s="592"/>
      <c r="K27" s="592"/>
      <c r="L27" s="592"/>
      <c r="M27" s="592"/>
      <c r="N27" s="592"/>
      <c r="O27" s="592"/>
      <c r="P27" s="592"/>
      <c r="Q27" s="105"/>
      <c r="R27" s="105"/>
      <c r="S27" s="592"/>
      <c r="T27" s="592"/>
      <c r="U27" s="592"/>
      <c r="V27" s="592"/>
      <c r="W27" s="592"/>
      <c r="X27" s="592"/>
      <c r="Y27" s="592"/>
      <c r="Z27" s="592"/>
      <c r="AA27" s="592"/>
      <c r="AB27" s="592"/>
      <c r="AC27" s="592"/>
      <c r="AD27" s="592"/>
      <c r="AE27" s="592"/>
      <c r="AF27" s="592"/>
      <c r="AG27" s="592"/>
    </row>
    <row r="28" spans="1:33" x14ac:dyDescent="0.3">
      <c r="A28" s="105"/>
      <c r="B28" s="592"/>
      <c r="C28" s="592"/>
      <c r="D28" s="592"/>
      <c r="E28" s="592"/>
      <c r="F28" s="592"/>
      <c r="G28" s="592"/>
      <c r="H28" s="592"/>
      <c r="I28" s="592"/>
      <c r="J28" s="592"/>
      <c r="K28" s="592"/>
      <c r="L28" s="592"/>
      <c r="M28" s="592"/>
      <c r="N28" s="592"/>
      <c r="O28" s="592"/>
      <c r="P28" s="592"/>
      <c r="Q28" s="105"/>
      <c r="R28" s="105"/>
      <c r="S28" s="592"/>
      <c r="T28" s="592"/>
      <c r="U28" s="592"/>
      <c r="V28" s="592"/>
      <c r="W28" s="592"/>
      <c r="X28" s="592"/>
      <c r="Y28" s="592"/>
      <c r="Z28" s="592"/>
      <c r="AA28" s="592"/>
      <c r="AB28" s="592"/>
      <c r="AC28" s="592"/>
      <c r="AD28" s="592"/>
      <c r="AE28" s="592"/>
      <c r="AF28" s="592"/>
      <c r="AG28" s="592"/>
    </row>
    <row r="29" spans="1:33" x14ac:dyDescent="0.3">
      <c r="A29" s="105"/>
      <c r="B29" s="592"/>
      <c r="C29" s="592"/>
      <c r="D29" s="592"/>
      <c r="E29" s="592"/>
      <c r="F29" s="592"/>
      <c r="G29" s="592"/>
      <c r="H29" s="592"/>
      <c r="I29" s="592"/>
      <c r="J29" s="592"/>
      <c r="K29" s="592"/>
      <c r="L29" s="592"/>
      <c r="M29" s="592"/>
      <c r="N29" s="592"/>
      <c r="O29" s="592"/>
      <c r="P29" s="592"/>
      <c r="Q29" s="105"/>
      <c r="R29" s="105"/>
      <c r="S29" s="592"/>
      <c r="T29" s="592"/>
      <c r="U29" s="592"/>
      <c r="V29" s="592"/>
      <c r="W29" s="592"/>
      <c r="X29" s="592"/>
      <c r="Y29" s="592"/>
      <c r="Z29" s="592"/>
      <c r="AA29" s="592"/>
      <c r="AB29" s="592"/>
      <c r="AC29" s="592"/>
      <c r="AD29" s="592"/>
      <c r="AE29" s="592"/>
      <c r="AF29" s="592"/>
      <c r="AG29" s="592"/>
    </row>
    <row r="30" spans="1:33" x14ac:dyDescent="0.3">
      <c r="A30" s="105"/>
      <c r="B30" s="592"/>
      <c r="C30" s="592"/>
      <c r="D30" s="592"/>
      <c r="E30" s="592"/>
      <c r="F30" s="592"/>
      <c r="G30" s="592"/>
      <c r="H30" s="592"/>
      <c r="I30" s="592"/>
      <c r="J30" s="592"/>
      <c r="K30" s="592"/>
      <c r="L30" s="592"/>
      <c r="M30" s="592"/>
      <c r="N30" s="592"/>
      <c r="O30" s="592"/>
      <c r="P30" s="592"/>
      <c r="Q30" s="105"/>
      <c r="R30" s="105"/>
      <c r="S30" s="592"/>
      <c r="T30" s="592"/>
      <c r="U30" s="592"/>
      <c r="V30" s="592"/>
      <c r="W30" s="592"/>
      <c r="X30" s="592"/>
      <c r="Y30" s="592"/>
      <c r="Z30" s="592"/>
      <c r="AA30" s="592"/>
      <c r="AB30" s="592"/>
      <c r="AC30" s="592"/>
      <c r="AD30" s="592"/>
      <c r="AE30" s="592"/>
      <c r="AF30" s="592"/>
      <c r="AG30" s="592"/>
    </row>
    <row r="31" spans="1:33" x14ac:dyDescent="0.3">
      <c r="A31" s="105"/>
      <c r="B31" s="592"/>
      <c r="C31" s="592"/>
      <c r="D31" s="592"/>
      <c r="E31" s="592"/>
      <c r="F31" s="592"/>
      <c r="G31" s="592"/>
      <c r="H31" s="592"/>
      <c r="I31" s="592"/>
      <c r="J31" s="592"/>
      <c r="K31" s="592"/>
      <c r="L31" s="592"/>
      <c r="M31" s="592"/>
      <c r="N31" s="592"/>
      <c r="O31" s="592"/>
      <c r="P31" s="592"/>
      <c r="Q31" s="105"/>
      <c r="R31" s="105"/>
      <c r="S31" s="592"/>
      <c r="T31" s="592"/>
      <c r="U31" s="592"/>
      <c r="V31" s="592"/>
      <c r="W31" s="592"/>
      <c r="X31" s="592"/>
      <c r="Y31" s="592"/>
      <c r="Z31" s="592"/>
      <c r="AA31" s="592"/>
      <c r="AB31" s="592"/>
      <c r="AC31" s="592"/>
      <c r="AD31" s="592"/>
      <c r="AE31" s="592"/>
      <c r="AF31" s="592"/>
      <c r="AG31" s="592"/>
    </row>
    <row r="32" spans="1:33" x14ac:dyDescent="0.3">
      <c r="A32" s="105"/>
      <c r="B32" s="592"/>
      <c r="C32" s="592"/>
      <c r="D32" s="592"/>
      <c r="E32" s="592"/>
      <c r="F32" s="592"/>
      <c r="G32" s="592"/>
      <c r="H32" s="592"/>
      <c r="I32" s="592"/>
      <c r="J32" s="592"/>
      <c r="K32" s="592"/>
      <c r="L32" s="592"/>
      <c r="M32" s="592"/>
      <c r="N32" s="592"/>
      <c r="O32" s="592"/>
      <c r="P32" s="592"/>
      <c r="Q32" s="105"/>
      <c r="R32" s="105"/>
      <c r="S32" s="592"/>
      <c r="T32" s="592"/>
      <c r="U32" s="592"/>
      <c r="V32" s="592"/>
      <c r="W32" s="592"/>
      <c r="X32" s="592"/>
      <c r="Y32" s="592"/>
      <c r="Z32" s="592"/>
      <c r="AA32" s="592"/>
      <c r="AB32" s="592"/>
      <c r="AC32" s="592"/>
      <c r="AD32" s="592"/>
      <c r="AE32" s="592"/>
      <c r="AF32" s="592"/>
      <c r="AG32" s="592"/>
    </row>
    <row r="33" spans="1:33" x14ac:dyDescent="0.3">
      <c r="A33" s="105"/>
      <c r="B33" s="592"/>
      <c r="C33" s="592"/>
      <c r="D33" s="592"/>
      <c r="E33" s="592"/>
      <c r="F33" s="592"/>
      <c r="G33" s="592"/>
      <c r="H33" s="592"/>
      <c r="I33" s="592"/>
      <c r="J33" s="592"/>
      <c r="K33" s="592"/>
      <c r="L33" s="592"/>
      <c r="M33" s="592"/>
      <c r="N33" s="592"/>
      <c r="O33" s="592"/>
      <c r="P33" s="592"/>
      <c r="Q33" s="105"/>
      <c r="R33" s="105"/>
      <c r="S33" s="592"/>
      <c r="T33" s="592"/>
      <c r="U33" s="592"/>
      <c r="V33" s="592"/>
      <c r="W33" s="592"/>
      <c r="X33" s="592"/>
      <c r="Y33" s="592"/>
      <c r="Z33" s="592"/>
      <c r="AA33" s="592"/>
      <c r="AB33" s="592"/>
      <c r="AC33" s="592"/>
      <c r="AD33" s="592"/>
      <c r="AE33" s="592"/>
      <c r="AF33" s="592"/>
      <c r="AG33" s="592"/>
    </row>
    <row r="34" spans="1:33" x14ac:dyDescent="0.3">
      <c r="A34" s="105"/>
      <c r="B34" s="592"/>
      <c r="C34" s="592"/>
      <c r="D34" s="592"/>
      <c r="E34" s="592"/>
      <c r="F34" s="592"/>
      <c r="G34" s="592"/>
      <c r="H34" s="592"/>
      <c r="I34" s="592"/>
      <c r="J34" s="592"/>
      <c r="K34" s="592"/>
      <c r="L34" s="592"/>
      <c r="M34" s="592"/>
      <c r="N34" s="592"/>
      <c r="O34" s="592"/>
      <c r="P34" s="592"/>
      <c r="Q34" s="105"/>
      <c r="R34" s="105"/>
      <c r="S34" s="592"/>
      <c r="T34" s="592"/>
      <c r="U34" s="592"/>
      <c r="V34" s="592"/>
      <c r="W34" s="592"/>
      <c r="X34" s="592"/>
      <c r="Y34" s="592"/>
      <c r="Z34" s="592"/>
      <c r="AA34" s="592"/>
      <c r="AB34" s="592"/>
      <c r="AC34" s="592"/>
      <c r="AD34" s="592"/>
      <c r="AE34" s="592"/>
      <c r="AF34" s="592"/>
      <c r="AG34" s="592"/>
    </row>
    <row r="35" spans="1:33" x14ac:dyDescent="0.3">
      <c r="A35" s="105"/>
      <c r="B35" s="592"/>
      <c r="C35" s="592"/>
      <c r="D35" s="592"/>
      <c r="E35" s="592"/>
      <c r="F35" s="592"/>
      <c r="G35" s="592"/>
      <c r="H35" s="592"/>
      <c r="I35" s="592"/>
      <c r="J35" s="592"/>
      <c r="K35" s="592"/>
      <c r="L35" s="592"/>
      <c r="M35" s="592"/>
      <c r="N35" s="592"/>
      <c r="O35" s="592"/>
      <c r="P35" s="592"/>
      <c r="Q35" s="105"/>
      <c r="R35" s="105"/>
      <c r="S35" s="592"/>
      <c r="T35" s="592"/>
      <c r="U35" s="592"/>
      <c r="V35" s="592"/>
      <c r="W35" s="592"/>
      <c r="X35" s="592"/>
      <c r="Y35" s="592"/>
      <c r="Z35" s="592"/>
      <c r="AA35" s="592"/>
      <c r="AB35" s="592"/>
      <c r="AC35" s="592"/>
      <c r="AD35" s="592"/>
      <c r="AE35" s="592"/>
      <c r="AF35" s="592"/>
      <c r="AG35" s="592"/>
    </row>
    <row r="36" spans="1:33" x14ac:dyDescent="0.3">
      <c r="A36" s="105"/>
      <c r="B36" s="592"/>
      <c r="C36" s="592"/>
      <c r="D36" s="592"/>
      <c r="E36" s="592"/>
      <c r="F36" s="592"/>
      <c r="G36" s="592"/>
      <c r="H36" s="592"/>
      <c r="I36" s="592"/>
      <c r="J36" s="592"/>
      <c r="K36" s="592"/>
      <c r="L36" s="592"/>
      <c r="M36" s="592"/>
      <c r="N36" s="592"/>
      <c r="O36" s="592"/>
      <c r="P36" s="592"/>
      <c r="Q36" s="105"/>
      <c r="R36" s="105"/>
      <c r="S36" s="592"/>
      <c r="T36" s="592"/>
      <c r="U36" s="592"/>
      <c r="V36" s="592"/>
      <c r="W36" s="592"/>
      <c r="X36" s="592"/>
      <c r="Y36" s="592"/>
      <c r="Z36" s="592"/>
      <c r="AA36" s="592"/>
      <c r="AB36" s="592"/>
      <c r="AC36" s="592"/>
      <c r="AD36" s="592"/>
      <c r="AE36" s="592"/>
      <c r="AF36" s="592"/>
      <c r="AG36" s="592"/>
    </row>
    <row r="37" spans="1:33" x14ac:dyDescent="0.3">
      <c r="A37" s="105"/>
      <c r="B37" s="592"/>
      <c r="C37" s="592"/>
      <c r="D37" s="592"/>
      <c r="E37" s="592"/>
      <c r="F37" s="592"/>
      <c r="G37" s="592"/>
      <c r="H37" s="592"/>
      <c r="I37" s="592"/>
      <c r="J37" s="592"/>
      <c r="K37" s="592"/>
      <c r="L37" s="592"/>
      <c r="M37" s="592"/>
      <c r="N37" s="592"/>
      <c r="O37" s="592"/>
      <c r="P37" s="592"/>
      <c r="Q37" s="105"/>
      <c r="R37" s="105"/>
      <c r="S37" s="592"/>
      <c r="T37" s="592"/>
      <c r="U37" s="592"/>
      <c r="V37" s="592"/>
      <c r="W37" s="592"/>
      <c r="X37" s="592"/>
      <c r="Y37" s="592"/>
      <c r="Z37" s="592"/>
      <c r="AA37" s="592"/>
      <c r="AB37" s="592"/>
      <c r="AC37" s="592"/>
      <c r="AD37" s="592"/>
      <c r="AE37" s="592"/>
      <c r="AF37" s="592"/>
      <c r="AG37" s="592"/>
    </row>
    <row r="38" spans="1:33" x14ac:dyDescent="0.3">
      <c r="A38" s="105"/>
      <c r="B38" s="592"/>
      <c r="C38" s="592"/>
      <c r="D38" s="592"/>
      <c r="E38" s="592"/>
      <c r="F38" s="592"/>
      <c r="G38" s="592"/>
      <c r="H38" s="592"/>
      <c r="I38" s="592"/>
      <c r="J38" s="592"/>
      <c r="K38" s="592"/>
      <c r="L38" s="592"/>
      <c r="M38" s="592"/>
      <c r="N38" s="592"/>
      <c r="O38" s="592"/>
      <c r="P38" s="592"/>
      <c r="Q38" s="105"/>
      <c r="R38" s="105"/>
      <c r="S38" s="592"/>
      <c r="T38" s="592"/>
      <c r="U38" s="592"/>
      <c r="V38" s="592"/>
      <c r="W38" s="592"/>
      <c r="X38" s="592"/>
      <c r="Y38" s="592"/>
      <c r="Z38" s="592"/>
      <c r="AA38" s="592"/>
      <c r="AB38" s="592"/>
      <c r="AC38" s="592"/>
      <c r="AD38" s="592"/>
      <c r="AE38" s="592"/>
      <c r="AF38" s="592"/>
      <c r="AG38" s="592"/>
    </row>
    <row r="39" spans="1:33" x14ac:dyDescent="0.3">
      <c r="A39" s="105"/>
      <c r="B39" s="592"/>
      <c r="C39" s="592"/>
      <c r="D39" s="592"/>
      <c r="E39" s="592"/>
      <c r="F39" s="592"/>
      <c r="G39" s="592"/>
      <c r="H39" s="592"/>
      <c r="I39" s="592"/>
      <c r="J39" s="592"/>
      <c r="K39" s="592"/>
      <c r="L39" s="592"/>
      <c r="M39" s="592"/>
      <c r="N39" s="592"/>
      <c r="O39" s="592"/>
      <c r="P39" s="592"/>
      <c r="Q39" s="105"/>
      <c r="R39" s="105"/>
      <c r="S39" s="592"/>
      <c r="T39" s="592"/>
      <c r="U39" s="592"/>
      <c r="V39" s="592"/>
      <c r="W39" s="592"/>
      <c r="X39" s="592"/>
      <c r="Y39" s="592"/>
      <c r="Z39" s="592"/>
      <c r="AA39" s="592"/>
      <c r="AB39" s="592"/>
      <c r="AC39" s="592"/>
      <c r="AD39" s="592"/>
      <c r="AE39" s="592"/>
      <c r="AF39" s="592"/>
      <c r="AG39" s="592"/>
    </row>
    <row r="40" spans="1:33" x14ac:dyDescent="0.3">
      <c r="A40" s="105"/>
      <c r="B40" s="592"/>
      <c r="C40" s="592"/>
      <c r="D40" s="592"/>
      <c r="E40" s="592"/>
      <c r="F40" s="592"/>
      <c r="G40" s="592"/>
      <c r="H40" s="592"/>
      <c r="I40" s="592"/>
      <c r="J40" s="592"/>
      <c r="K40" s="592"/>
      <c r="L40" s="592"/>
      <c r="M40" s="592"/>
      <c r="N40" s="592"/>
      <c r="O40" s="592"/>
      <c r="P40" s="592"/>
      <c r="Q40" s="105"/>
      <c r="R40" s="105"/>
      <c r="S40" s="592"/>
      <c r="T40" s="592"/>
      <c r="U40" s="592"/>
      <c r="V40" s="592"/>
      <c r="W40" s="592"/>
      <c r="X40" s="592"/>
      <c r="Y40" s="592"/>
      <c r="Z40" s="592"/>
      <c r="AA40" s="592"/>
      <c r="AB40" s="592"/>
      <c r="AC40" s="592"/>
      <c r="AD40" s="592"/>
      <c r="AE40" s="592"/>
      <c r="AF40" s="592"/>
      <c r="AG40" s="592"/>
    </row>
    <row r="41" spans="1:33" x14ac:dyDescent="0.3">
      <c r="A41" s="105"/>
      <c r="B41" s="592"/>
      <c r="C41" s="592"/>
      <c r="D41" s="592"/>
      <c r="E41" s="592"/>
      <c r="F41" s="592"/>
      <c r="G41" s="592"/>
      <c r="H41" s="592"/>
      <c r="I41" s="592"/>
      <c r="J41" s="592"/>
      <c r="K41" s="592"/>
      <c r="L41" s="592"/>
      <c r="M41" s="592"/>
      <c r="N41" s="592"/>
      <c r="O41" s="592"/>
      <c r="P41" s="592"/>
      <c r="Q41" s="105"/>
      <c r="R41" s="105"/>
      <c r="S41" s="592"/>
      <c r="T41" s="592"/>
      <c r="U41" s="592"/>
      <c r="V41" s="592"/>
      <c r="W41" s="592"/>
      <c r="X41" s="592"/>
      <c r="Y41" s="592"/>
      <c r="Z41" s="592"/>
      <c r="AA41" s="592"/>
      <c r="AB41" s="592"/>
      <c r="AC41" s="592"/>
      <c r="AD41" s="592"/>
      <c r="AE41" s="592"/>
      <c r="AF41" s="592"/>
      <c r="AG41" s="592"/>
    </row>
    <row r="42" spans="1:33" x14ac:dyDescent="0.3">
      <c r="A42" s="105"/>
      <c r="B42" s="592"/>
      <c r="C42" s="592"/>
      <c r="D42" s="592"/>
      <c r="E42" s="592"/>
      <c r="F42" s="592"/>
      <c r="G42" s="592"/>
      <c r="H42" s="592"/>
      <c r="I42" s="592"/>
      <c r="J42" s="592"/>
      <c r="K42" s="592"/>
      <c r="L42" s="592"/>
      <c r="M42" s="592"/>
      <c r="N42" s="592"/>
      <c r="O42" s="592"/>
      <c r="P42" s="592"/>
      <c r="Q42" s="105"/>
      <c r="R42" s="105"/>
      <c r="S42" s="592"/>
      <c r="T42" s="592"/>
      <c r="U42" s="592"/>
      <c r="V42" s="592"/>
      <c r="W42" s="592"/>
      <c r="X42" s="592"/>
      <c r="Y42" s="592"/>
      <c r="Z42" s="592"/>
      <c r="AA42" s="592"/>
      <c r="AB42" s="592"/>
      <c r="AC42" s="592"/>
      <c r="AD42" s="592"/>
      <c r="AE42" s="592"/>
      <c r="AF42" s="592"/>
      <c r="AG42" s="592"/>
    </row>
    <row r="43" spans="1:33" x14ac:dyDescent="0.3">
      <c r="A43" s="105"/>
      <c r="B43" s="592"/>
      <c r="C43" s="592"/>
      <c r="D43" s="592"/>
      <c r="E43" s="592"/>
      <c r="F43" s="592"/>
      <c r="G43" s="592"/>
      <c r="H43" s="592"/>
      <c r="I43" s="592"/>
      <c r="J43" s="592"/>
      <c r="K43" s="592"/>
      <c r="L43" s="592"/>
      <c r="M43" s="592"/>
      <c r="N43" s="592"/>
      <c r="O43" s="592"/>
      <c r="P43" s="592"/>
      <c r="Q43" s="105"/>
      <c r="R43" s="105"/>
      <c r="S43" s="592"/>
      <c r="T43" s="592"/>
      <c r="U43" s="592"/>
      <c r="V43" s="592"/>
      <c r="W43" s="592"/>
      <c r="X43" s="592"/>
      <c r="Y43" s="592"/>
      <c r="Z43" s="592"/>
      <c r="AA43" s="592"/>
      <c r="AB43" s="592"/>
      <c r="AC43" s="592"/>
      <c r="AD43" s="592"/>
      <c r="AE43" s="592"/>
      <c r="AF43" s="592"/>
      <c r="AG43" s="592"/>
    </row>
    <row r="44" spans="1:33" x14ac:dyDescent="0.3">
      <c r="A44" s="105"/>
      <c r="B44" s="592"/>
      <c r="C44" s="592"/>
      <c r="D44" s="592"/>
      <c r="E44" s="592"/>
      <c r="F44" s="592"/>
      <c r="G44" s="592"/>
      <c r="H44" s="592"/>
      <c r="I44" s="592"/>
      <c r="J44" s="592"/>
      <c r="K44" s="592"/>
      <c r="L44" s="592"/>
      <c r="M44" s="592"/>
      <c r="N44" s="592"/>
      <c r="O44" s="592"/>
      <c r="P44" s="592"/>
      <c r="Q44" s="105"/>
      <c r="R44" s="105"/>
      <c r="S44" s="592"/>
      <c r="T44" s="592"/>
      <c r="U44" s="592"/>
      <c r="V44" s="592"/>
      <c r="W44" s="592"/>
      <c r="X44" s="592"/>
      <c r="Y44" s="592"/>
      <c r="Z44" s="592"/>
      <c r="AA44" s="592"/>
      <c r="AB44" s="592"/>
      <c r="AC44" s="592"/>
      <c r="AD44" s="592"/>
      <c r="AE44" s="592"/>
      <c r="AF44" s="592"/>
      <c r="AG44" s="592"/>
    </row>
    <row r="45" spans="1:33" x14ac:dyDescent="0.3">
      <c r="A45" s="105"/>
      <c r="B45" s="592"/>
      <c r="C45" s="592"/>
      <c r="D45" s="592"/>
      <c r="E45" s="592"/>
      <c r="F45" s="592"/>
      <c r="G45" s="592"/>
      <c r="H45" s="592"/>
      <c r="I45" s="592"/>
      <c r="J45" s="592"/>
      <c r="K45" s="592"/>
      <c r="L45" s="592"/>
      <c r="M45" s="592"/>
      <c r="N45" s="592"/>
      <c r="O45" s="592"/>
      <c r="P45" s="592"/>
      <c r="Q45" s="105"/>
      <c r="R45" s="105"/>
      <c r="S45" s="592"/>
      <c r="T45" s="592"/>
      <c r="U45" s="592"/>
      <c r="V45" s="592"/>
      <c r="W45" s="592"/>
      <c r="X45" s="592"/>
      <c r="Y45" s="592"/>
      <c r="Z45" s="592"/>
      <c r="AA45" s="592"/>
      <c r="AB45" s="592"/>
      <c r="AC45" s="592"/>
      <c r="AD45" s="592"/>
      <c r="AE45" s="592"/>
      <c r="AF45" s="592"/>
      <c r="AG45" s="592"/>
    </row>
    <row r="46" spans="1:33" x14ac:dyDescent="0.3">
      <c r="A46" s="105"/>
      <c r="B46" s="592"/>
      <c r="C46" s="592"/>
      <c r="D46" s="592"/>
      <c r="E46" s="592"/>
      <c r="F46" s="592"/>
      <c r="G46" s="592"/>
      <c r="H46" s="592"/>
      <c r="I46" s="592"/>
      <c r="J46" s="592"/>
      <c r="K46" s="592"/>
      <c r="L46" s="592"/>
      <c r="M46" s="592"/>
      <c r="N46" s="592"/>
      <c r="O46" s="592"/>
      <c r="P46" s="592"/>
      <c r="Q46" s="105"/>
      <c r="R46" s="105"/>
      <c r="S46" s="592"/>
      <c r="T46" s="592"/>
      <c r="U46" s="592"/>
      <c r="V46" s="592"/>
      <c r="W46" s="592"/>
      <c r="X46" s="592"/>
      <c r="Y46" s="592"/>
      <c r="Z46" s="592"/>
      <c r="AA46" s="592"/>
      <c r="AB46" s="592"/>
      <c r="AC46" s="592"/>
      <c r="AD46" s="592"/>
      <c r="AE46" s="592"/>
      <c r="AF46" s="592"/>
      <c r="AG46" s="592"/>
    </row>
    <row r="47" spans="1:33" x14ac:dyDescent="0.3">
      <c r="A47" s="105"/>
      <c r="B47" s="592"/>
      <c r="C47" s="592"/>
      <c r="D47" s="592"/>
      <c r="E47" s="592"/>
      <c r="F47" s="592"/>
      <c r="G47" s="592"/>
      <c r="H47" s="592"/>
      <c r="I47" s="592"/>
      <c r="J47" s="592"/>
      <c r="K47" s="592"/>
      <c r="L47" s="592"/>
      <c r="M47" s="592"/>
      <c r="N47" s="592"/>
      <c r="O47" s="592"/>
      <c r="P47" s="592"/>
      <c r="Q47" s="105"/>
      <c r="R47" s="105"/>
      <c r="S47" s="592"/>
      <c r="T47" s="592"/>
      <c r="U47" s="592"/>
      <c r="V47" s="592"/>
      <c r="W47" s="592"/>
      <c r="X47" s="592"/>
      <c r="Y47" s="592"/>
      <c r="Z47" s="592"/>
      <c r="AA47" s="592"/>
      <c r="AB47" s="592"/>
      <c r="AC47" s="592"/>
      <c r="AD47" s="592"/>
      <c r="AE47" s="592"/>
      <c r="AF47" s="592"/>
      <c r="AG47" s="592"/>
    </row>
    <row r="48" spans="1:33" x14ac:dyDescent="0.3">
      <c r="A48" s="105"/>
      <c r="B48" s="592"/>
      <c r="C48" s="592"/>
      <c r="D48" s="592"/>
      <c r="E48" s="592"/>
      <c r="F48" s="592"/>
      <c r="G48" s="592"/>
      <c r="H48" s="592"/>
      <c r="I48" s="592"/>
      <c r="J48" s="592"/>
      <c r="K48" s="592"/>
      <c r="L48" s="592"/>
      <c r="M48" s="592"/>
      <c r="N48" s="592"/>
      <c r="O48" s="592"/>
      <c r="P48" s="592"/>
      <c r="Q48" s="105"/>
      <c r="R48" s="105"/>
      <c r="S48" s="592"/>
      <c r="T48" s="592"/>
      <c r="U48" s="592"/>
      <c r="V48" s="592"/>
      <c r="W48" s="592"/>
      <c r="X48" s="592"/>
      <c r="Y48" s="592"/>
      <c r="Z48" s="592"/>
      <c r="AA48" s="592"/>
      <c r="AB48" s="592"/>
      <c r="AC48" s="592"/>
      <c r="AD48" s="592"/>
      <c r="AE48" s="592"/>
      <c r="AF48" s="592"/>
      <c r="AG48" s="592"/>
    </row>
    <row r="49" spans="1:33" x14ac:dyDescent="0.3">
      <c r="A49" s="105"/>
      <c r="B49" s="592"/>
      <c r="C49" s="592"/>
      <c r="D49" s="592"/>
      <c r="E49" s="592"/>
      <c r="F49" s="592"/>
      <c r="G49" s="592"/>
      <c r="H49" s="592"/>
      <c r="I49" s="592"/>
      <c r="J49" s="592"/>
      <c r="K49" s="592"/>
      <c r="L49" s="592"/>
      <c r="M49" s="592"/>
      <c r="N49" s="592"/>
      <c r="O49" s="592"/>
      <c r="P49" s="592"/>
      <c r="Q49" s="105"/>
      <c r="R49" s="105"/>
      <c r="S49" s="592"/>
      <c r="T49" s="592"/>
      <c r="U49" s="592"/>
      <c r="V49" s="592"/>
      <c r="W49" s="592"/>
      <c r="X49" s="592"/>
      <c r="Y49" s="592"/>
      <c r="Z49" s="592"/>
      <c r="AA49" s="592"/>
      <c r="AB49" s="592"/>
      <c r="AC49" s="592"/>
      <c r="AD49" s="592"/>
      <c r="AE49" s="592"/>
      <c r="AF49" s="592"/>
      <c r="AG49" s="592"/>
    </row>
    <row r="50" spans="1:33" x14ac:dyDescent="0.3">
      <c r="A50" s="105"/>
      <c r="B50" s="592"/>
      <c r="C50" s="592"/>
      <c r="D50" s="592"/>
      <c r="E50" s="592"/>
      <c r="F50" s="592"/>
      <c r="G50" s="592"/>
      <c r="H50" s="592"/>
      <c r="I50" s="592"/>
      <c r="J50" s="592"/>
      <c r="K50" s="592"/>
      <c r="L50" s="592"/>
      <c r="M50" s="592"/>
      <c r="N50" s="592"/>
      <c r="O50" s="592"/>
      <c r="P50" s="592"/>
      <c r="Q50" s="105"/>
      <c r="R50" s="105"/>
      <c r="S50" s="592"/>
      <c r="T50" s="592"/>
      <c r="U50" s="592"/>
      <c r="V50" s="592"/>
      <c r="W50" s="592"/>
      <c r="X50" s="592"/>
      <c r="Y50" s="592"/>
      <c r="Z50" s="592"/>
      <c r="AA50" s="592"/>
      <c r="AB50" s="592"/>
      <c r="AC50" s="592"/>
      <c r="AD50" s="592"/>
      <c r="AE50" s="592"/>
      <c r="AF50" s="592"/>
      <c r="AG50" s="592"/>
    </row>
    <row r="51" spans="1:33" x14ac:dyDescent="0.3">
      <c r="A51" s="105"/>
      <c r="B51" s="592"/>
      <c r="C51" s="592"/>
      <c r="D51" s="592"/>
      <c r="E51" s="592"/>
      <c r="F51" s="592"/>
      <c r="G51" s="592"/>
      <c r="H51" s="592"/>
      <c r="I51" s="592"/>
      <c r="J51" s="592"/>
      <c r="K51" s="592"/>
      <c r="L51" s="592"/>
      <c r="M51" s="592"/>
      <c r="N51" s="592"/>
      <c r="O51" s="592"/>
      <c r="P51" s="592"/>
      <c r="Q51" s="105"/>
      <c r="R51" s="105"/>
      <c r="S51" s="592"/>
      <c r="T51" s="592"/>
      <c r="U51" s="592"/>
      <c r="V51" s="592"/>
      <c r="W51" s="592"/>
      <c r="X51" s="592"/>
      <c r="Y51" s="592"/>
      <c r="Z51" s="592"/>
      <c r="AA51" s="592"/>
      <c r="AB51" s="592"/>
      <c r="AC51" s="592"/>
      <c r="AD51" s="592"/>
      <c r="AE51" s="592"/>
      <c r="AF51" s="592"/>
      <c r="AG51" s="592"/>
    </row>
    <row r="52" spans="1:33" x14ac:dyDescent="0.3">
      <c r="A52" s="105"/>
      <c r="B52" s="592"/>
      <c r="C52" s="592"/>
      <c r="D52" s="592"/>
      <c r="E52" s="592"/>
      <c r="F52" s="592"/>
      <c r="G52" s="592"/>
      <c r="H52" s="592"/>
      <c r="I52" s="592"/>
      <c r="J52" s="592"/>
      <c r="K52" s="592"/>
      <c r="L52" s="592"/>
      <c r="M52" s="592"/>
      <c r="N52" s="592"/>
      <c r="O52" s="592"/>
      <c r="P52" s="592"/>
      <c r="Q52" s="105"/>
      <c r="R52" s="105"/>
      <c r="S52" s="592"/>
      <c r="T52" s="592"/>
      <c r="U52" s="592"/>
      <c r="V52" s="592"/>
      <c r="W52" s="592"/>
      <c r="X52" s="592"/>
      <c r="Y52" s="592"/>
      <c r="Z52" s="592"/>
      <c r="AA52" s="592"/>
      <c r="AB52" s="592"/>
      <c r="AC52" s="592"/>
      <c r="AD52" s="592"/>
      <c r="AE52" s="592"/>
      <c r="AF52" s="592"/>
      <c r="AG52" s="592"/>
    </row>
    <row r="53" spans="1:33" x14ac:dyDescent="0.3">
      <c r="A53" s="105"/>
      <c r="B53" s="592"/>
      <c r="C53" s="592"/>
      <c r="D53" s="592"/>
      <c r="E53" s="592"/>
      <c r="F53" s="592"/>
      <c r="G53" s="592"/>
      <c r="H53" s="592"/>
      <c r="I53" s="592"/>
      <c r="J53" s="592"/>
      <c r="K53" s="592"/>
      <c r="L53" s="592"/>
      <c r="M53" s="592"/>
      <c r="N53" s="592"/>
      <c r="O53" s="592"/>
      <c r="P53" s="592"/>
      <c r="Q53" s="105"/>
      <c r="R53" s="105"/>
      <c r="S53" s="592"/>
      <c r="T53" s="592"/>
      <c r="U53" s="592"/>
      <c r="V53" s="592"/>
      <c r="W53" s="592"/>
      <c r="X53" s="592"/>
      <c r="Y53" s="592"/>
      <c r="Z53" s="592"/>
      <c r="AA53" s="592"/>
      <c r="AB53" s="592"/>
      <c r="AC53" s="592"/>
      <c r="AD53" s="592"/>
      <c r="AE53" s="592"/>
      <c r="AF53" s="592"/>
      <c r="AG53" s="592"/>
    </row>
    <row r="54" spans="1:33" x14ac:dyDescent="0.3">
      <c r="A54" s="105"/>
      <c r="B54" s="592"/>
      <c r="C54" s="592"/>
      <c r="D54" s="592"/>
      <c r="E54" s="592"/>
      <c r="F54" s="592"/>
      <c r="G54" s="592"/>
      <c r="H54" s="592"/>
      <c r="I54" s="592"/>
      <c r="J54" s="592"/>
      <c r="K54" s="592"/>
      <c r="L54" s="592"/>
      <c r="M54" s="592"/>
      <c r="N54" s="592"/>
      <c r="O54" s="592"/>
      <c r="P54" s="592"/>
      <c r="Q54" s="105"/>
      <c r="R54" s="105"/>
      <c r="S54" s="592"/>
      <c r="T54" s="592"/>
      <c r="U54" s="592"/>
      <c r="V54" s="592"/>
      <c r="W54" s="592"/>
      <c r="X54" s="592"/>
      <c r="Y54" s="592"/>
      <c r="Z54" s="592"/>
      <c r="AA54" s="592"/>
      <c r="AB54" s="592"/>
      <c r="AC54" s="592"/>
      <c r="AD54" s="592"/>
      <c r="AE54" s="592"/>
      <c r="AF54" s="592"/>
      <c r="AG54" s="592"/>
    </row>
    <row r="55" spans="1:33" x14ac:dyDescent="0.3">
      <c r="A55" s="105"/>
      <c r="B55" s="592"/>
      <c r="C55" s="592"/>
      <c r="D55" s="592"/>
      <c r="E55" s="592"/>
      <c r="F55" s="592"/>
      <c r="G55" s="592"/>
      <c r="H55" s="592"/>
      <c r="I55" s="592"/>
      <c r="J55" s="592"/>
      <c r="K55" s="592"/>
      <c r="L55" s="592"/>
      <c r="M55" s="592"/>
      <c r="N55" s="592"/>
      <c r="O55" s="592"/>
      <c r="P55" s="592"/>
      <c r="Q55" s="105"/>
      <c r="R55" s="105"/>
      <c r="S55" s="592"/>
      <c r="T55" s="592"/>
      <c r="U55" s="592"/>
      <c r="V55" s="592"/>
      <c r="W55" s="592"/>
      <c r="X55" s="592"/>
      <c r="Y55" s="592"/>
      <c r="Z55" s="592"/>
      <c r="AA55" s="592"/>
      <c r="AB55" s="592"/>
      <c r="AC55" s="592"/>
      <c r="AD55" s="592"/>
      <c r="AE55" s="592"/>
      <c r="AF55" s="592"/>
      <c r="AG55" s="592"/>
    </row>
    <row r="56" spans="1:33" x14ac:dyDescent="0.3">
      <c r="A56" s="105"/>
      <c r="B56" s="592"/>
      <c r="C56" s="592"/>
      <c r="D56" s="592"/>
      <c r="E56" s="592"/>
      <c r="F56" s="592"/>
      <c r="G56" s="592"/>
      <c r="H56" s="592"/>
      <c r="I56" s="592"/>
      <c r="J56" s="592"/>
      <c r="K56" s="592"/>
      <c r="L56" s="592"/>
      <c r="M56" s="592"/>
      <c r="N56" s="592"/>
      <c r="O56" s="592"/>
      <c r="P56" s="592"/>
      <c r="Q56" s="105"/>
      <c r="R56" s="105"/>
      <c r="S56" s="592"/>
      <c r="T56" s="592"/>
      <c r="U56" s="592"/>
      <c r="V56" s="592"/>
      <c r="W56" s="592"/>
      <c r="X56" s="592"/>
      <c r="Y56" s="592"/>
      <c r="Z56" s="592"/>
      <c r="AA56" s="592"/>
      <c r="AB56" s="592"/>
      <c r="AC56" s="592"/>
      <c r="AD56" s="592"/>
      <c r="AE56" s="592"/>
      <c r="AF56" s="592"/>
      <c r="AG56" s="592"/>
    </row>
    <row r="57" spans="1:33" x14ac:dyDescent="0.3">
      <c r="A57" s="105"/>
      <c r="B57" s="592"/>
      <c r="C57" s="592"/>
      <c r="D57" s="592"/>
      <c r="E57" s="592"/>
      <c r="F57" s="592"/>
      <c r="G57" s="592"/>
      <c r="H57" s="592"/>
      <c r="I57" s="592"/>
      <c r="J57" s="592"/>
      <c r="K57" s="592"/>
      <c r="L57" s="592"/>
      <c r="M57" s="592"/>
      <c r="N57" s="592"/>
      <c r="O57" s="592"/>
      <c r="P57" s="592"/>
      <c r="Q57" s="105"/>
      <c r="R57" s="105"/>
      <c r="S57" s="592"/>
      <c r="T57" s="592"/>
      <c r="U57" s="592"/>
      <c r="V57" s="592"/>
      <c r="W57" s="592"/>
      <c r="X57" s="592"/>
      <c r="Y57" s="592"/>
      <c r="Z57" s="592"/>
      <c r="AA57" s="592"/>
      <c r="AB57" s="592"/>
      <c r="AC57" s="592"/>
      <c r="AD57" s="592"/>
      <c r="AE57" s="592"/>
      <c r="AF57" s="592"/>
      <c r="AG57" s="592"/>
    </row>
    <row r="58" spans="1:33" x14ac:dyDescent="0.3">
      <c r="A58" s="105"/>
      <c r="B58" s="592"/>
      <c r="C58" s="592"/>
      <c r="D58" s="592"/>
      <c r="E58" s="592"/>
      <c r="F58" s="592"/>
      <c r="G58" s="592"/>
      <c r="H58" s="592"/>
      <c r="I58" s="592"/>
      <c r="J58" s="592"/>
      <c r="K58" s="592"/>
      <c r="L58" s="592"/>
      <c r="M58" s="592"/>
      <c r="N58" s="592"/>
      <c r="O58" s="592"/>
      <c r="P58" s="592"/>
      <c r="Q58" s="105"/>
      <c r="R58" s="105"/>
      <c r="S58" s="592"/>
      <c r="T58" s="592"/>
      <c r="U58" s="592"/>
      <c r="V58" s="592"/>
      <c r="W58" s="592"/>
      <c r="X58" s="592"/>
      <c r="Y58" s="592"/>
      <c r="Z58" s="592"/>
      <c r="AA58" s="592"/>
      <c r="AB58" s="592"/>
      <c r="AC58" s="592"/>
      <c r="AD58" s="592"/>
      <c r="AE58" s="592"/>
      <c r="AF58" s="592"/>
      <c r="AG58" s="592"/>
    </row>
    <row r="59" spans="1:33" x14ac:dyDescent="0.3">
      <c r="A59" s="105"/>
      <c r="B59" s="592"/>
      <c r="C59" s="592"/>
      <c r="D59" s="592"/>
      <c r="E59" s="592"/>
      <c r="F59" s="592"/>
      <c r="G59" s="592"/>
      <c r="H59" s="592"/>
      <c r="I59" s="592"/>
      <c r="J59" s="592"/>
      <c r="K59" s="592"/>
      <c r="L59" s="592"/>
      <c r="M59" s="592"/>
      <c r="N59" s="592"/>
      <c r="O59" s="592"/>
      <c r="P59" s="592"/>
      <c r="Q59" s="105"/>
      <c r="R59" s="105"/>
      <c r="S59" s="592"/>
      <c r="T59" s="592"/>
      <c r="U59" s="592"/>
      <c r="V59" s="592"/>
      <c r="W59" s="592"/>
      <c r="X59" s="592"/>
      <c r="Y59" s="592"/>
      <c r="Z59" s="592"/>
      <c r="AA59" s="592"/>
      <c r="AB59" s="592"/>
      <c r="AC59" s="592"/>
      <c r="AD59" s="592"/>
      <c r="AE59" s="592"/>
      <c r="AF59" s="592"/>
      <c r="AG59" s="592"/>
    </row>
    <row r="60" spans="1:33" x14ac:dyDescent="0.3">
      <c r="A60" s="105"/>
      <c r="B60" s="592"/>
      <c r="C60" s="592"/>
      <c r="D60" s="592"/>
      <c r="E60" s="592"/>
      <c r="F60" s="592"/>
      <c r="G60" s="592"/>
      <c r="H60" s="592"/>
      <c r="I60" s="592"/>
      <c r="J60" s="592"/>
      <c r="K60" s="592"/>
      <c r="L60" s="592"/>
      <c r="M60" s="592"/>
      <c r="N60" s="592"/>
      <c r="O60" s="592"/>
      <c r="P60" s="592"/>
      <c r="Q60" s="105"/>
      <c r="R60" s="105"/>
      <c r="S60" s="592"/>
      <c r="T60" s="592"/>
      <c r="U60" s="592"/>
      <c r="V60" s="592"/>
      <c r="W60" s="592"/>
      <c r="X60" s="592"/>
      <c r="Y60" s="592"/>
      <c r="Z60" s="592"/>
      <c r="AA60" s="592"/>
      <c r="AB60" s="592"/>
      <c r="AC60" s="592"/>
      <c r="AD60" s="592"/>
      <c r="AE60" s="592"/>
      <c r="AF60" s="592"/>
      <c r="AG60" s="592"/>
    </row>
    <row r="61" spans="1:33" x14ac:dyDescent="0.3">
      <c r="A61" s="105"/>
      <c r="B61" s="592"/>
      <c r="C61" s="592"/>
      <c r="D61" s="592"/>
      <c r="E61" s="592"/>
      <c r="F61" s="592"/>
      <c r="G61" s="592"/>
      <c r="H61" s="592"/>
      <c r="I61" s="592"/>
      <c r="J61" s="592"/>
      <c r="K61" s="592"/>
      <c r="L61" s="592"/>
      <c r="M61" s="592"/>
      <c r="N61" s="592"/>
      <c r="O61" s="592"/>
      <c r="P61" s="592"/>
      <c r="Q61" s="105"/>
      <c r="R61" s="105"/>
      <c r="S61" s="592"/>
      <c r="T61" s="592"/>
      <c r="U61" s="592"/>
      <c r="V61" s="592"/>
      <c r="W61" s="592"/>
      <c r="X61" s="592"/>
      <c r="Y61" s="592"/>
      <c r="Z61" s="592"/>
      <c r="AA61" s="592"/>
      <c r="AB61" s="592"/>
      <c r="AC61" s="592"/>
      <c r="AD61" s="592"/>
      <c r="AE61" s="592"/>
      <c r="AF61" s="592"/>
      <c r="AG61" s="592"/>
    </row>
    <row r="62" spans="1:33" x14ac:dyDescent="0.3">
      <c r="A62" s="105"/>
      <c r="B62" s="592"/>
      <c r="C62" s="592"/>
      <c r="D62" s="592"/>
      <c r="E62" s="592"/>
      <c r="F62" s="592"/>
      <c r="G62" s="592"/>
      <c r="H62" s="592"/>
      <c r="I62" s="592"/>
      <c r="J62" s="592"/>
      <c r="K62" s="592"/>
      <c r="L62" s="592"/>
      <c r="M62" s="592"/>
      <c r="N62" s="592"/>
      <c r="O62" s="592"/>
      <c r="P62" s="592"/>
      <c r="Q62" s="105"/>
      <c r="R62" s="105"/>
      <c r="S62" s="592"/>
      <c r="T62" s="592"/>
      <c r="U62" s="592"/>
      <c r="V62" s="592"/>
      <c r="W62" s="592"/>
      <c r="X62" s="592"/>
      <c r="Y62" s="592"/>
      <c r="Z62" s="592"/>
      <c r="AA62" s="592"/>
      <c r="AB62" s="592"/>
      <c r="AC62" s="592"/>
      <c r="AD62" s="592"/>
      <c r="AE62" s="592"/>
      <c r="AF62" s="592"/>
      <c r="AG62" s="592"/>
    </row>
    <row r="63" spans="1:33" x14ac:dyDescent="0.3">
      <c r="A63" s="105"/>
      <c r="B63" s="592"/>
      <c r="C63" s="592"/>
      <c r="D63" s="592"/>
      <c r="E63" s="592"/>
      <c r="F63" s="592"/>
      <c r="G63" s="592"/>
      <c r="H63" s="592"/>
      <c r="I63" s="592"/>
      <c r="J63" s="592"/>
      <c r="K63" s="592"/>
      <c r="L63" s="592"/>
      <c r="M63" s="592"/>
      <c r="N63" s="592"/>
      <c r="O63" s="592"/>
      <c r="P63" s="592"/>
      <c r="Q63" s="105"/>
      <c r="R63" s="105"/>
      <c r="S63" s="592"/>
      <c r="T63" s="592"/>
      <c r="U63" s="592"/>
      <c r="V63" s="592"/>
      <c r="W63" s="592"/>
      <c r="X63" s="592"/>
      <c r="Y63" s="592"/>
      <c r="Z63" s="592"/>
      <c r="AA63" s="592"/>
      <c r="AB63" s="592"/>
      <c r="AC63" s="592"/>
      <c r="AD63" s="592"/>
      <c r="AE63" s="592"/>
      <c r="AF63" s="592"/>
      <c r="AG63" s="592"/>
    </row>
    <row r="64" spans="1:33" x14ac:dyDescent="0.3">
      <c r="A64" s="105"/>
      <c r="B64" s="592"/>
      <c r="C64" s="592"/>
      <c r="D64" s="592"/>
      <c r="E64" s="592"/>
      <c r="F64" s="592"/>
      <c r="G64" s="592"/>
      <c r="H64" s="592"/>
      <c r="I64" s="592"/>
      <c r="J64" s="592"/>
      <c r="K64" s="592"/>
      <c r="L64" s="592"/>
      <c r="M64" s="592"/>
      <c r="N64" s="592"/>
      <c r="O64" s="592"/>
      <c r="P64" s="592"/>
      <c r="Q64" s="105"/>
      <c r="R64" s="105"/>
      <c r="S64" s="592"/>
      <c r="T64" s="592"/>
      <c r="U64" s="592"/>
      <c r="V64" s="592"/>
      <c r="W64" s="592"/>
      <c r="X64" s="592"/>
      <c r="Y64" s="592"/>
      <c r="Z64" s="592"/>
      <c r="AA64" s="592"/>
      <c r="AB64" s="592"/>
      <c r="AC64" s="592"/>
      <c r="AD64" s="592"/>
      <c r="AE64" s="592"/>
      <c r="AF64" s="592"/>
      <c r="AG64" s="592"/>
    </row>
    <row r="65" spans="1:33" x14ac:dyDescent="0.3">
      <c r="A65" s="105"/>
      <c r="B65" s="592"/>
      <c r="C65" s="592"/>
      <c r="D65" s="592"/>
      <c r="E65" s="592"/>
      <c r="F65" s="592"/>
      <c r="G65" s="592"/>
      <c r="H65" s="592"/>
      <c r="I65" s="592"/>
      <c r="J65" s="592"/>
      <c r="K65" s="592"/>
      <c r="L65" s="592"/>
      <c r="M65" s="592"/>
      <c r="N65" s="592"/>
      <c r="O65" s="592"/>
      <c r="P65" s="592"/>
      <c r="Q65" s="105"/>
      <c r="R65" s="105"/>
      <c r="S65" s="592"/>
      <c r="T65" s="592"/>
      <c r="U65" s="592"/>
      <c r="V65" s="592"/>
      <c r="W65" s="592"/>
      <c r="X65" s="592"/>
      <c r="Y65" s="592"/>
      <c r="Z65" s="592"/>
      <c r="AA65" s="592"/>
      <c r="AB65" s="592"/>
      <c r="AC65" s="592"/>
      <c r="AD65" s="592"/>
      <c r="AE65" s="592"/>
      <c r="AF65" s="592"/>
      <c r="AG65" s="592"/>
    </row>
    <row r="66" spans="1:33" x14ac:dyDescent="0.3">
      <c r="A66" s="105"/>
      <c r="B66" s="592"/>
      <c r="C66" s="592"/>
      <c r="D66" s="592"/>
      <c r="E66" s="592"/>
      <c r="F66" s="592"/>
      <c r="G66" s="592"/>
      <c r="H66" s="592"/>
      <c r="I66" s="592"/>
      <c r="J66" s="592"/>
      <c r="K66" s="592"/>
      <c r="L66" s="592"/>
      <c r="M66" s="592"/>
      <c r="N66" s="592"/>
      <c r="O66" s="592"/>
      <c r="P66" s="592"/>
      <c r="Q66" s="105"/>
      <c r="R66" s="105"/>
      <c r="S66" s="592"/>
      <c r="T66" s="592"/>
      <c r="U66" s="592"/>
      <c r="V66" s="592"/>
      <c r="W66" s="592"/>
      <c r="X66" s="592"/>
      <c r="Y66" s="592"/>
      <c r="Z66" s="592"/>
      <c r="AA66" s="592"/>
      <c r="AB66" s="592"/>
      <c r="AC66" s="592"/>
      <c r="AD66" s="592"/>
      <c r="AE66" s="592"/>
      <c r="AF66" s="592"/>
      <c r="AG66" s="592"/>
    </row>
    <row r="67" spans="1:33" x14ac:dyDescent="0.3">
      <c r="A67" s="105"/>
      <c r="B67" s="592"/>
      <c r="C67" s="592"/>
      <c r="D67" s="592"/>
      <c r="E67" s="592"/>
      <c r="F67" s="592"/>
      <c r="G67" s="592"/>
      <c r="H67" s="592"/>
      <c r="I67" s="592"/>
      <c r="J67" s="592"/>
      <c r="K67" s="592"/>
      <c r="L67" s="592"/>
      <c r="M67" s="592"/>
      <c r="N67" s="592"/>
      <c r="O67" s="592"/>
      <c r="P67" s="592"/>
      <c r="Q67" s="105"/>
      <c r="R67" s="105"/>
      <c r="S67" s="592"/>
      <c r="T67" s="592"/>
      <c r="U67" s="592"/>
      <c r="V67" s="592"/>
      <c r="W67" s="592"/>
      <c r="X67" s="592"/>
      <c r="Y67" s="592"/>
      <c r="Z67" s="592"/>
      <c r="AA67" s="592"/>
      <c r="AB67" s="592"/>
      <c r="AC67" s="592"/>
      <c r="AD67" s="592"/>
      <c r="AE67" s="592"/>
      <c r="AF67" s="592"/>
      <c r="AG67" s="592"/>
    </row>
    <row r="68" spans="1:33" x14ac:dyDescent="0.3">
      <c r="A68" s="105"/>
      <c r="B68" s="592"/>
      <c r="C68" s="592"/>
      <c r="D68" s="592"/>
      <c r="E68" s="592"/>
      <c r="F68" s="592"/>
      <c r="G68" s="592"/>
      <c r="H68" s="592"/>
      <c r="I68" s="592"/>
      <c r="J68" s="592"/>
      <c r="K68" s="592"/>
      <c r="L68" s="592"/>
      <c r="M68" s="592"/>
      <c r="N68" s="592"/>
      <c r="O68" s="592"/>
      <c r="P68" s="592"/>
      <c r="Q68" s="105"/>
      <c r="R68" s="105"/>
      <c r="S68" s="592"/>
      <c r="T68" s="592"/>
      <c r="U68" s="592"/>
      <c r="V68" s="592"/>
      <c r="W68" s="592"/>
      <c r="X68" s="592"/>
      <c r="Y68" s="592"/>
      <c r="Z68" s="592"/>
      <c r="AA68" s="592"/>
      <c r="AB68" s="592"/>
      <c r="AC68" s="592"/>
      <c r="AD68" s="592"/>
      <c r="AE68" s="592"/>
      <c r="AF68" s="592"/>
      <c r="AG68" s="592"/>
    </row>
    <row r="69" spans="1:33" x14ac:dyDescent="0.3">
      <c r="A69" s="105"/>
      <c r="B69" s="592"/>
      <c r="C69" s="592"/>
      <c r="D69" s="592"/>
      <c r="E69" s="592"/>
      <c r="F69" s="592"/>
      <c r="G69" s="592"/>
      <c r="H69" s="592"/>
      <c r="I69" s="592"/>
      <c r="J69" s="592"/>
      <c r="K69" s="592"/>
      <c r="L69" s="592"/>
      <c r="M69" s="592"/>
      <c r="N69" s="592"/>
      <c r="O69" s="592"/>
      <c r="P69" s="592"/>
      <c r="Q69" s="105"/>
      <c r="R69" s="105"/>
      <c r="S69" s="592"/>
      <c r="T69" s="592"/>
      <c r="U69" s="592"/>
      <c r="V69" s="592"/>
      <c r="W69" s="592"/>
      <c r="X69" s="592"/>
      <c r="Y69" s="592"/>
      <c r="Z69" s="592"/>
      <c r="AA69" s="592"/>
      <c r="AB69" s="592"/>
      <c r="AC69" s="592"/>
      <c r="AD69" s="592"/>
      <c r="AE69" s="592"/>
      <c r="AF69" s="592"/>
      <c r="AG69" s="592"/>
    </row>
    <row r="70" spans="1:33" x14ac:dyDescent="0.3">
      <c r="A70" s="105"/>
      <c r="B70" s="592"/>
      <c r="C70" s="592"/>
      <c r="D70" s="592"/>
      <c r="E70" s="592"/>
      <c r="F70" s="592"/>
      <c r="G70" s="592"/>
      <c r="H70" s="592"/>
      <c r="I70" s="592"/>
      <c r="J70" s="592"/>
      <c r="K70" s="592"/>
      <c r="L70" s="592"/>
      <c r="M70" s="592"/>
      <c r="N70" s="592"/>
      <c r="O70" s="592"/>
      <c r="P70" s="592"/>
      <c r="Q70" s="105"/>
      <c r="R70" s="105"/>
      <c r="S70" s="592"/>
      <c r="T70" s="592"/>
      <c r="U70" s="592"/>
      <c r="V70" s="592"/>
      <c r="W70" s="592"/>
      <c r="X70" s="592"/>
      <c r="Y70" s="592"/>
      <c r="Z70" s="592"/>
      <c r="AA70" s="592"/>
      <c r="AB70" s="592"/>
      <c r="AC70" s="592"/>
      <c r="AD70" s="592"/>
      <c r="AE70" s="592"/>
      <c r="AF70" s="592"/>
      <c r="AG70" s="592"/>
    </row>
    <row r="71" spans="1:33" x14ac:dyDescent="0.3">
      <c r="A71" s="105"/>
      <c r="B71" s="592"/>
      <c r="C71" s="592"/>
      <c r="D71" s="592"/>
      <c r="E71" s="592"/>
      <c r="F71" s="592"/>
      <c r="G71" s="592"/>
      <c r="H71" s="592"/>
      <c r="I71" s="592"/>
      <c r="J71" s="592"/>
      <c r="K71" s="592"/>
      <c r="L71" s="592"/>
      <c r="M71" s="592"/>
      <c r="N71" s="592"/>
      <c r="O71" s="592"/>
      <c r="P71" s="592"/>
      <c r="Q71" s="105"/>
      <c r="R71" s="105"/>
      <c r="S71" s="592"/>
      <c r="T71" s="592"/>
      <c r="U71" s="592"/>
      <c r="V71" s="592"/>
      <c r="W71" s="592"/>
      <c r="X71" s="592"/>
      <c r="Y71" s="592"/>
      <c r="Z71" s="592"/>
      <c r="AA71" s="592"/>
      <c r="AB71" s="592"/>
      <c r="AC71" s="592"/>
      <c r="AD71" s="592"/>
      <c r="AE71" s="592"/>
      <c r="AF71" s="592"/>
      <c r="AG71" s="592"/>
    </row>
    <row r="72" spans="1:33" x14ac:dyDescent="0.3">
      <c r="A72" s="105"/>
      <c r="B72" s="592"/>
      <c r="C72" s="592"/>
      <c r="D72" s="592"/>
      <c r="E72" s="592"/>
      <c r="F72" s="592"/>
      <c r="G72" s="592"/>
      <c r="H72" s="592"/>
      <c r="I72" s="592"/>
      <c r="J72" s="592"/>
      <c r="K72" s="592"/>
      <c r="L72" s="592"/>
      <c r="M72" s="592"/>
      <c r="N72" s="592"/>
      <c r="O72" s="592"/>
      <c r="P72" s="592"/>
      <c r="Q72" s="105"/>
      <c r="R72" s="105"/>
      <c r="S72" s="592"/>
      <c r="T72" s="592"/>
      <c r="U72" s="592"/>
      <c r="V72" s="592"/>
      <c r="W72" s="592"/>
      <c r="X72" s="592"/>
      <c r="Y72" s="592"/>
      <c r="Z72" s="592"/>
      <c r="AA72" s="592"/>
      <c r="AB72" s="592"/>
      <c r="AC72" s="592"/>
      <c r="AD72" s="592"/>
      <c r="AE72" s="592"/>
      <c r="AF72" s="592"/>
      <c r="AG72" s="592"/>
    </row>
    <row r="73" spans="1:33" x14ac:dyDescent="0.3">
      <c r="A73" s="105"/>
      <c r="B73" s="592"/>
      <c r="C73" s="592"/>
      <c r="D73" s="592"/>
      <c r="E73" s="592"/>
      <c r="F73" s="592"/>
      <c r="G73" s="592"/>
      <c r="H73" s="592"/>
      <c r="I73" s="592"/>
      <c r="J73" s="592"/>
      <c r="K73" s="592"/>
      <c r="L73" s="592"/>
      <c r="M73" s="592"/>
      <c r="N73" s="592"/>
      <c r="O73" s="592"/>
      <c r="P73" s="592"/>
      <c r="Q73" s="105"/>
      <c r="R73" s="105"/>
      <c r="S73" s="592"/>
      <c r="T73" s="592"/>
      <c r="U73" s="592"/>
      <c r="V73" s="592"/>
      <c r="W73" s="592"/>
      <c r="X73" s="592"/>
      <c r="Y73" s="592"/>
      <c r="Z73" s="592"/>
      <c r="AA73" s="592"/>
      <c r="AB73" s="592"/>
      <c r="AC73" s="592"/>
      <c r="AD73" s="592"/>
      <c r="AE73" s="592"/>
      <c r="AF73" s="592"/>
      <c r="AG73" s="592"/>
    </row>
    <row r="74" spans="1:33" x14ac:dyDescent="0.3">
      <c r="A74" s="105"/>
      <c r="B74" s="592"/>
      <c r="C74" s="592"/>
      <c r="D74" s="592"/>
      <c r="E74" s="592"/>
      <c r="F74" s="592"/>
      <c r="G74" s="592"/>
      <c r="H74" s="592"/>
      <c r="I74" s="592"/>
      <c r="J74" s="592"/>
      <c r="K74" s="592"/>
      <c r="L74" s="592"/>
      <c r="M74" s="592"/>
      <c r="N74" s="592"/>
      <c r="O74" s="592"/>
      <c r="P74" s="592"/>
      <c r="Q74" s="105"/>
      <c r="R74" s="105"/>
      <c r="S74" s="592"/>
      <c r="T74" s="592"/>
      <c r="U74" s="592"/>
      <c r="V74" s="592"/>
      <c r="W74" s="592"/>
      <c r="X74" s="592"/>
      <c r="Y74" s="592"/>
      <c r="Z74" s="592"/>
      <c r="AA74" s="592"/>
      <c r="AB74" s="592"/>
      <c r="AC74" s="592"/>
      <c r="AD74" s="592"/>
      <c r="AE74" s="592"/>
      <c r="AF74" s="592"/>
      <c r="AG74" s="592"/>
    </row>
    <row r="75" spans="1:33" x14ac:dyDescent="0.3">
      <c r="A75" s="105"/>
      <c r="B75" s="105"/>
      <c r="C75" s="105"/>
      <c r="D75" s="105"/>
      <c r="E75" s="105"/>
      <c r="F75" s="105"/>
      <c r="G75" s="105"/>
      <c r="H75" s="105"/>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row>
    <row r="76" spans="1:33" x14ac:dyDescent="0.3">
      <c r="A76" s="105"/>
      <c r="B76" s="105"/>
      <c r="C76" s="105"/>
      <c r="D76" s="105"/>
      <c r="E76" s="105"/>
      <c r="F76" s="105"/>
      <c r="G76" s="105"/>
      <c r="H76" s="105"/>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row>
    <row r="77" spans="1:33" x14ac:dyDescent="0.3">
      <c r="A77" s="105"/>
      <c r="B77" s="105"/>
      <c r="C77" s="105"/>
      <c r="D77" s="105"/>
      <c r="E77" s="105"/>
      <c r="F77" s="105"/>
      <c r="G77" s="105"/>
      <c r="H77" s="105"/>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row>
    <row r="78" spans="1:33" x14ac:dyDescent="0.3">
      <c r="A78" s="105"/>
      <c r="B78" s="105"/>
      <c r="C78" s="105"/>
      <c r="D78" s="105"/>
      <c r="E78" s="105"/>
      <c r="F78" s="105"/>
      <c r="G78" s="105"/>
      <c r="H78" s="105"/>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row>
    <row r="79" spans="1:33" x14ac:dyDescent="0.3">
      <c r="A79" s="105"/>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row>
    <row r="80" spans="1:33" x14ac:dyDescent="0.3">
      <c r="A80" s="105"/>
      <c r="B80" s="105"/>
      <c r="C80" s="105"/>
      <c r="D80" s="105"/>
      <c r="E80" s="105"/>
      <c r="F80" s="105"/>
      <c r="G80" s="105"/>
      <c r="H80" s="105"/>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row>
    <row r="81" spans="1:33" ht="23" x14ac:dyDescent="0.45">
      <c r="A81" s="105"/>
      <c r="B81" s="185" t="s">
        <v>171</v>
      </c>
      <c r="C81" s="105"/>
      <c r="D81" s="105"/>
      <c r="E81" s="105"/>
      <c r="F81" s="105"/>
      <c r="G81" s="105"/>
      <c r="H81" s="105"/>
      <c r="I81" s="105"/>
      <c r="J81" s="105"/>
      <c r="K81" s="105"/>
      <c r="L81" s="105"/>
      <c r="M81" s="105"/>
      <c r="N81" s="105"/>
      <c r="O81" s="105"/>
      <c r="P81" s="105"/>
      <c r="Q81" s="105"/>
      <c r="R81" s="105"/>
      <c r="S81" s="185" t="s">
        <v>172</v>
      </c>
      <c r="T81" s="105"/>
      <c r="U81" s="105"/>
      <c r="V81" s="105"/>
      <c r="W81" s="105"/>
      <c r="X81" s="105"/>
      <c r="Y81" s="105"/>
      <c r="Z81" s="105"/>
      <c r="AA81" s="105"/>
      <c r="AB81" s="105"/>
      <c r="AC81" s="105"/>
      <c r="AD81" s="105"/>
      <c r="AE81" s="105"/>
      <c r="AF81" s="105"/>
      <c r="AG81" s="105"/>
    </row>
    <row r="82" spans="1:33" x14ac:dyDescent="0.3">
      <c r="A82" s="105"/>
      <c r="B82" s="592"/>
      <c r="C82" s="592"/>
      <c r="D82" s="592"/>
      <c r="E82" s="592"/>
      <c r="F82" s="592"/>
      <c r="G82" s="592"/>
      <c r="H82" s="592"/>
      <c r="I82" s="592"/>
      <c r="J82" s="592"/>
      <c r="K82" s="592"/>
      <c r="L82" s="592"/>
      <c r="M82" s="592"/>
      <c r="N82" s="592"/>
      <c r="O82" s="592"/>
      <c r="P82" s="592"/>
      <c r="Q82" s="105"/>
      <c r="R82" s="105"/>
      <c r="S82" s="592"/>
      <c r="T82" s="592"/>
      <c r="U82" s="592"/>
      <c r="V82" s="592"/>
      <c r="W82" s="592"/>
      <c r="X82" s="592"/>
      <c r="Y82" s="592"/>
      <c r="Z82" s="592"/>
      <c r="AA82" s="592"/>
      <c r="AB82" s="592"/>
      <c r="AC82" s="592"/>
      <c r="AD82" s="592"/>
      <c r="AE82" s="592"/>
      <c r="AF82" s="592"/>
      <c r="AG82" s="592"/>
    </row>
    <row r="83" spans="1:33" x14ac:dyDescent="0.3">
      <c r="A83" s="105"/>
      <c r="B83" s="592"/>
      <c r="C83" s="592"/>
      <c r="D83" s="592"/>
      <c r="E83" s="592"/>
      <c r="F83" s="592"/>
      <c r="G83" s="592"/>
      <c r="H83" s="592"/>
      <c r="I83" s="592"/>
      <c r="J83" s="592"/>
      <c r="K83" s="592"/>
      <c r="L83" s="592"/>
      <c r="M83" s="592"/>
      <c r="N83" s="592"/>
      <c r="O83" s="592"/>
      <c r="P83" s="592"/>
      <c r="Q83" s="105"/>
      <c r="R83" s="105"/>
      <c r="S83" s="592"/>
      <c r="T83" s="592"/>
      <c r="U83" s="592"/>
      <c r="V83" s="592"/>
      <c r="W83" s="592"/>
      <c r="X83" s="592"/>
      <c r="Y83" s="592"/>
      <c r="Z83" s="592"/>
      <c r="AA83" s="592"/>
      <c r="AB83" s="592"/>
      <c r="AC83" s="592"/>
      <c r="AD83" s="592"/>
      <c r="AE83" s="592"/>
      <c r="AF83" s="592"/>
      <c r="AG83" s="592"/>
    </row>
    <row r="84" spans="1:33" x14ac:dyDescent="0.3">
      <c r="A84" s="105"/>
      <c r="B84" s="592"/>
      <c r="C84" s="592"/>
      <c r="D84" s="592"/>
      <c r="E84" s="592"/>
      <c r="F84" s="592"/>
      <c r="G84" s="592"/>
      <c r="H84" s="592"/>
      <c r="I84" s="592"/>
      <c r="J84" s="592"/>
      <c r="K84" s="592"/>
      <c r="L84" s="592"/>
      <c r="M84" s="592"/>
      <c r="N84" s="592"/>
      <c r="O84" s="592"/>
      <c r="P84" s="592"/>
      <c r="Q84" s="105"/>
      <c r="R84" s="105"/>
      <c r="S84" s="592"/>
      <c r="T84" s="592"/>
      <c r="U84" s="592"/>
      <c r="V84" s="592"/>
      <c r="W84" s="592"/>
      <c r="X84" s="592"/>
      <c r="Y84" s="592"/>
      <c r="Z84" s="592"/>
      <c r="AA84" s="592"/>
      <c r="AB84" s="592"/>
      <c r="AC84" s="592"/>
      <c r="AD84" s="592"/>
      <c r="AE84" s="592"/>
      <c r="AF84" s="592"/>
      <c r="AG84" s="592"/>
    </row>
    <row r="85" spans="1:33" x14ac:dyDescent="0.3">
      <c r="A85" s="105"/>
      <c r="B85" s="592"/>
      <c r="C85" s="592"/>
      <c r="D85" s="592"/>
      <c r="E85" s="592"/>
      <c r="F85" s="592"/>
      <c r="G85" s="592"/>
      <c r="H85" s="592"/>
      <c r="I85" s="592"/>
      <c r="J85" s="592"/>
      <c r="K85" s="592"/>
      <c r="L85" s="592"/>
      <c r="M85" s="592"/>
      <c r="N85" s="592"/>
      <c r="O85" s="592"/>
      <c r="P85" s="592"/>
      <c r="Q85" s="105"/>
      <c r="R85" s="105"/>
      <c r="S85" s="592"/>
      <c r="T85" s="592"/>
      <c r="U85" s="592"/>
      <c r="V85" s="592"/>
      <c r="W85" s="592"/>
      <c r="X85" s="592"/>
      <c r="Y85" s="592"/>
      <c r="Z85" s="592"/>
      <c r="AA85" s="592"/>
      <c r="AB85" s="592"/>
      <c r="AC85" s="592"/>
      <c r="AD85" s="592"/>
      <c r="AE85" s="592"/>
      <c r="AF85" s="592"/>
      <c r="AG85" s="592"/>
    </row>
    <row r="86" spans="1:33" x14ac:dyDescent="0.3">
      <c r="A86" s="105"/>
      <c r="B86" s="592"/>
      <c r="C86" s="592"/>
      <c r="D86" s="592"/>
      <c r="E86" s="592"/>
      <c r="F86" s="592"/>
      <c r="G86" s="592"/>
      <c r="H86" s="592"/>
      <c r="I86" s="592"/>
      <c r="J86" s="592"/>
      <c r="K86" s="592"/>
      <c r="L86" s="592"/>
      <c r="M86" s="592"/>
      <c r="N86" s="592"/>
      <c r="O86" s="592"/>
      <c r="P86" s="592"/>
      <c r="Q86" s="105"/>
      <c r="R86" s="105"/>
      <c r="S86" s="592"/>
      <c r="T86" s="592"/>
      <c r="U86" s="592"/>
      <c r="V86" s="592"/>
      <c r="W86" s="592"/>
      <c r="X86" s="592"/>
      <c r="Y86" s="592"/>
      <c r="Z86" s="592"/>
      <c r="AA86" s="592"/>
      <c r="AB86" s="592"/>
      <c r="AC86" s="592"/>
      <c r="AD86" s="592"/>
      <c r="AE86" s="592"/>
      <c r="AF86" s="592"/>
      <c r="AG86" s="592"/>
    </row>
    <row r="87" spans="1:33" x14ac:dyDescent="0.3">
      <c r="A87" s="105"/>
      <c r="B87" s="592"/>
      <c r="C87" s="592"/>
      <c r="D87" s="592"/>
      <c r="E87" s="592"/>
      <c r="F87" s="592"/>
      <c r="G87" s="592"/>
      <c r="H87" s="592"/>
      <c r="I87" s="592"/>
      <c r="J87" s="592"/>
      <c r="K87" s="592"/>
      <c r="L87" s="592"/>
      <c r="M87" s="592"/>
      <c r="N87" s="592"/>
      <c r="O87" s="592"/>
      <c r="P87" s="592"/>
      <c r="Q87" s="105"/>
      <c r="R87" s="105"/>
      <c r="S87" s="592"/>
      <c r="T87" s="592"/>
      <c r="U87" s="592"/>
      <c r="V87" s="592"/>
      <c r="W87" s="592"/>
      <c r="X87" s="592"/>
      <c r="Y87" s="592"/>
      <c r="Z87" s="592"/>
      <c r="AA87" s="592"/>
      <c r="AB87" s="592"/>
      <c r="AC87" s="592"/>
      <c r="AD87" s="592"/>
      <c r="AE87" s="592"/>
      <c r="AF87" s="592"/>
      <c r="AG87" s="592"/>
    </row>
    <row r="88" spans="1:33" x14ac:dyDescent="0.3">
      <c r="A88" s="105"/>
      <c r="B88" s="592"/>
      <c r="C88" s="592"/>
      <c r="D88" s="592"/>
      <c r="E88" s="592"/>
      <c r="F88" s="592"/>
      <c r="G88" s="592"/>
      <c r="H88" s="592"/>
      <c r="I88" s="592"/>
      <c r="J88" s="592"/>
      <c r="K88" s="592"/>
      <c r="L88" s="592"/>
      <c r="M88" s="592"/>
      <c r="N88" s="592"/>
      <c r="O88" s="592"/>
      <c r="P88" s="592"/>
      <c r="Q88" s="105"/>
      <c r="R88" s="105"/>
      <c r="S88" s="592"/>
      <c r="T88" s="592"/>
      <c r="U88" s="592"/>
      <c r="V88" s="592"/>
      <c r="W88" s="592"/>
      <c r="X88" s="592"/>
      <c r="Y88" s="592"/>
      <c r="Z88" s="592"/>
      <c r="AA88" s="592"/>
      <c r="AB88" s="592"/>
      <c r="AC88" s="592"/>
      <c r="AD88" s="592"/>
      <c r="AE88" s="592"/>
      <c r="AF88" s="592"/>
      <c r="AG88" s="592"/>
    </row>
    <row r="89" spans="1:33" x14ac:dyDescent="0.3">
      <c r="A89" s="105"/>
      <c r="B89" s="592"/>
      <c r="C89" s="592"/>
      <c r="D89" s="592"/>
      <c r="E89" s="592"/>
      <c r="F89" s="592"/>
      <c r="G89" s="592"/>
      <c r="H89" s="592"/>
      <c r="I89" s="592"/>
      <c r="J89" s="592"/>
      <c r="K89" s="592"/>
      <c r="L89" s="592"/>
      <c r="M89" s="592"/>
      <c r="N89" s="592"/>
      <c r="O89" s="592"/>
      <c r="P89" s="592"/>
      <c r="Q89" s="105"/>
      <c r="R89" s="105"/>
      <c r="S89" s="592"/>
      <c r="T89" s="592"/>
      <c r="U89" s="592"/>
      <c r="V89" s="592"/>
      <c r="W89" s="592"/>
      <c r="X89" s="592"/>
      <c r="Y89" s="592"/>
      <c r="Z89" s="592"/>
      <c r="AA89" s="592"/>
      <c r="AB89" s="592"/>
      <c r="AC89" s="592"/>
      <c r="AD89" s="592"/>
      <c r="AE89" s="592"/>
      <c r="AF89" s="592"/>
      <c r="AG89" s="592"/>
    </row>
    <row r="90" spans="1:33" x14ac:dyDescent="0.3">
      <c r="A90" s="105"/>
      <c r="B90" s="592"/>
      <c r="C90" s="592"/>
      <c r="D90" s="592"/>
      <c r="E90" s="592"/>
      <c r="F90" s="592"/>
      <c r="G90" s="592"/>
      <c r="H90" s="592"/>
      <c r="I90" s="592"/>
      <c r="J90" s="592"/>
      <c r="K90" s="592"/>
      <c r="L90" s="592"/>
      <c r="M90" s="592"/>
      <c r="N90" s="592"/>
      <c r="O90" s="592"/>
      <c r="P90" s="592"/>
      <c r="Q90" s="105"/>
      <c r="R90" s="105"/>
      <c r="S90" s="592"/>
      <c r="T90" s="592"/>
      <c r="U90" s="592"/>
      <c r="V90" s="592"/>
      <c r="W90" s="592"/>
      <c r="X90" s="592"/>
      <c r="Y90" s="592"/>
      <c r="Z90" s="592"/>
      <c r="AA90" s="592"/>
      <c r="AB90" s="592"/>
      <c r="AC90" s="592"/>
      <c r="AD90" s="592"/>
      <c r="AE90" s="592"/>
      <c r="AF90" s="592"/>
      <c r="AG90" s="592"/>
    </row>
    <row r="91" spans="1:33" x14ac:dyDescent="0.3">
      <c r="A91" s="105"/>
      <c r="B91" s="592"/>
      <c r="C91" s="592"/>
      <c r="D91" s="592"/>
      <c r="E91" s="592"/>
      <c r="F91" s="592"/>
      <c r="G91" s="592"/>
      <c r="H91" s="592"/>
      <c r="I91" s="592"/>
      <c r="J91" s="592"/>
      <c r="K91" s="592"/>
      <c r="L91" s="592"/>
      <c r="M91" s="592"/>
      <c r="N91" s="592"/>
      <c r="O91" s="592"/>
      <c r="P91" s="592"/>
      <c r="Q91" s="105"/>
      <c r="R91" s="105"/>
      <c r="S91" s="592"/>
      <c r="T91" s="592"/>
      <c r="U91" s="592"/>
      <c r="V91" s="592"/>
      <c r="W91" s="592"/>
      <c r="X91" s="592"/>
      <c r="Y91" s="592"/>
      <c r="Z91" s="592"/>
      <c r="AA91" s="592"/>
      <c r="AB91" s="592"/>
      <c r="AC91" s="592"/>
      <c r="AD91" s="592"/>
      <c r="AE91" s="592"/>
      <c r="AF91" s="592"/>
      <c r="AG91" s="592"/>
    </row>
    <row r="92" spans="1:33" x14ac:dyDescent="0.3">
      <c r="A92" s="105"/>
      <c r="B92" s="592"/>
      <c r="C92" s="592"/>
      <c r="D92" s="592"/>
      <c r="E92" s="592"/>
      <c r="F92" s="592"/>
      <c r="G92" s="592"/>
      <c r="H92" s="592"/>
      <c r="I92" s="592"/>
      <c r="J92" s="592"/>
      <c r="K92" s="592"/>
      <c r="L92" s="592"/>
      <c r="M92" s="592"/>
      <c r="N92" s="592"/>
      <c r="O92" s="592"/>
      <c r="P92" s="592"/>
      <c r="Q92" s="105"/>
      <c r="R92" s="105"/>
      <c r="S92" s="592"/>
      <c r="T92" s="592"/>
      <c r="U92" s="592"/>
      <c r="V92" s="592"/>
      <c r="W92" s="592"/>
      <c r="X92" s="592"/>
      <c r="Y92" s="592"/>
      <c r="Z92" s="592"/>
      <c r="AA92" s="592"/>
      <c r="AB92" s="592"/>
      <c r="AC92" s="592"/>
      <c r="AD92" s="592"/>
      <c r="AE92" s="592"/>
      <c r="AF92" s="592"/>
      <c r="AG92" s="592"/>
    </row>
    <row r="93" spans="1:33" x14ac:dyDescent="0.3">
      <c r="A93" s="105"/>
      <c r="B93" s="592"/>
      <c r="C93" s="592"/>
      <c r="D93" s="592"/>
      <c r="E93" s="592"/>
      <c r="F93" s="592"/>
      <c r="G93" s="592"/>
      <c r="H93" s="592"/>
      <c r="I93" s="592"/>
      <c r="J93" s="592"/>
      <c r="K93" s="592"/>
      <c r="L93" s="592"/>
      <c r="M93" s="592"/>
      <c r="N93" s="592"/>
      <c r="O93" s="592"/>
      <c r="P93" s="592"/>
      <c r="Q93" s="105"/>
      <c r="R93" s="105"/>
      <c r="S93" s="592"/>
      <c r="T93" s="592"/>
      <c r="U93" s="592"/>
      <c r="V93" s="592"/>
      <c r="W93" s="592"/>
      <c r="X93" s="592"/>
      <c r="Y93" s="592"/>
      <c r="Z93" s="592"/>
      <c r="AA93" s="592"/>
      <c r="AB93" s="592"/>
      <c r="AC93" s="592"/>
      <c r="AD93" s="592"/>
      <c r="AE93" s="592"/>
      <c r="AF93" s="592"/>
      <c r="AG93" s="592"/>
    </row>
    <row r="94" spans="1:33" x14ac:dyDescent="0.3">
      <c r="A94" s="105"/>
      <c r="B94" s="592"/>
      <c r="C94" s="592"/>
      <c r="D94" s="592"/>
      <c r="E94" s="592"/>
      <c r="F94" s="592"/>
      <c r="G94" s="592"/>
      <c r="H94" s="592"/>
      <c r="I94" s="592"/>
      <c r="J94" s="592"/>
      <c r="K94" s="592"/>
      <c r="L94" s="592"/>
      <c r="M94" s="592"/>
      <c r="N94" s="592"/>
      <c r="O94" s="592"/>
      <c r="P94" s="592"/>
      <c r="Q94" s="105"/>
      <c r="R94" s="105"/>
      <c r="S94" s="592"/>
      <c r="T94" s="592"/>
      <c r="U94" s="592"/>
      <c r="V94" s="592"/>
      <c r="W94" s="592"/>
      <c r="X94" s="592"/>
      <c r="Y94" s="592"/>
      <c r="Z94" s="592"/>
      <c r="AA94" s="592"/>
      <c r="AB94" s="592"/>
      <c r="AC94" s="592"/>
      <c r="AD94" s="592"/>
      <c r="AE94" s="592"/>
      <c r="AF94" s="592"/>
      <c r="AG94" s="592"/>
    </row>
    <row r="95" spans="1:33" x14ac:dyDescent="0.3">
      <c r="A95" s="105"/>
      <c r="B95" s="592"/>
      <c r="C95" s="592"/>
      <c r="D95" s="592"/>
      <c r="E95" s="592"/>
      <c r="F95" s="592"/>
      <c r="G95" s="592"/>
      <c r="H95" s="592"/>
      <c r="I95" s="592"/>
      <c r="J95" s="592"/>
      <c r="K95" s="592"/>
      <c r="L95" s="592"/>
      <c r="M95" s="592"/>
      <c r="N95" s="592"/>
      <c r="O95" s="592"/>
      <c r="P95" s="592"/>
      <c r="Q95" s="105"/>
      <c r="R95" s="105"/>
      <c r="S95" s="592"/>
      <c r="T95" s="592"/>
      <c r="U95" s="592"/>
      <c r="V95" s="592"/>
      <c r="W95" s="592"/>
      <c r="X95" s="592"/>
      <c r="Y95" s="592"/>
      <c r="Z95" s="592"/>
      <c r="AA95" s="592"/>
      <c r="AB95" s="592"/>
      <c r="AC95" s="592"/>
      <c r="AD95" s="592"/>
      <c r="AE95" s="592"/>
      <c r="AF95" s="592"/>
      <c r="AG95" s="592"/>
    </row>
    <row r="96" spans="1:33" x14ac:dyDescent="0.3">
      <c r="A96" s="105"/>
      <c r="B96" s="592"/>
      <c r="C96" s="592"/>
      <c r="D96" s="592"/>
      <c r="E96" s="592"/>
      <c r="F96" s="592"/>
      <c r="G96" s="592"/>
      <c r="H96" s="592"/>
      <c r="I96" s="592"/>
      <c r="J96" s="592"/>
      <c r="K96" s="592"/>
      <c r="L96" s="592"/>
      <c r="M96" s="592"/>
      <c r="N96" s="592"/>
      <c r="O96" s="592"/>
      <c r="P96" s="592"/>
      <c r="Q96" s="105"/>
      <c r="R96" s="105"/>
      <c r="S96" s="592"/>
      <c r="T96" s="592"/>
      <c r="U96" s="592"/>
      <c r="V96" s="592"/>
      <c r="W96" s="592"/>
      <c r="X96" s="592"/>
      <c r="Y96" s="592"/>
      <c r="Z96" s="592"/>
      <c r="AA96" s="592"/>
      <c r="AB96" s="592"/>
      <c r="AC96" s="592"/>
      <c r="AD96" s="592"/>
      <c r="AE96" s="592"/>
      <c r="AF96" s="592"/>
      <c r="AG96" s="592"/>
    </row>
    <row r="97" spans="1:33" x14ac:dyDescent="0.3">
      <c r="A97" s="105"/>
      <c r="B97" s="592"/>
      <c r="C97" s="592"/>
      <c r="D97" s="592"/>
      <c r="E97" s="592"/>
      <c r="F97" s="592"/>
      <c r="G97" s="592"/>
      <c r="H97" s="592"/>
      <c r="I97" s="592"/>
      <c r="J97" s="592"/>
      <c r="K97" s="592"/>
      <c r="L97" s="592"/>
      <c r="M97" s="592"/>
      <c r="N97" s="592"/>
      <c r="O97" s="592"/>
      <c r="P97" s="592"/>
      <c r="Q97" s="105"/>
      <c r="R97" s="105"/>
      <c r="S97" s="592"/>
      <c r="T97" s="592"/>
      <c r="U97" s="592"/>
      <c r="V97" s="592"/>
      <c r="W97" s="592"/>
      <c r="X97" s="592"/>
      <c r="Y97" s="592"/>
      <c r="Z97" s="592"/>
      <c r="AA97" s="592"/>
      <c r="AB97" s="592"/>
      <c r="AC97" s="592"/>
      <c r="AD97" s="592"/>
      <c r="AE97" s="592"/>
      <c r="AF97" s="592"/>
      <c r="AG97" s="592"/>
    </row>
    <row r="98" spans="1:33" x14ac:dyDescent="0.3">
      <c r="A98" s="105"/>
      <c r="B98" s="592"/>
      <c r="C98" s="592"/>
      <c r="D98" s="592"/>
      <c r="E98" s="592"/>
      <c r="F98" s="592"/>
      <c r="G98" s="592"/>
      <c r="H98" s="592"/>
      <c r="I98" s="592"/>
      <c r="J98" s="592"/>
      <c r="K98" s="592"/>
      <c r="L98" s="592"/>
      <c r="M98" s="592"/>
      <c r="N98" s="592"/>
      <c r="O98" s="592"/>
      <c r="P98" s="592"/>
      <c r="Q98" s="105"/>
      <c r="R98" s="105"/>
      <c r="S98" s="592"/>
      <c r="T98" s="592"/>
      <c r="U98" s="592"/>
      <c r="V98" s="592"/>
      <c r="W98" s="592"/>
      <c r="X98" s="592"/>
      <c r="Y98" s="592"/>
      <c r="Z98" s="592"/>
      <c r="AA98" s="592"/>
      <c r="AB98" s="592"/>
      <c r="AC98" s="592"/>
      <c r="AD98" s="592"/>
      <c r="AE98" s="592"/>
      <c r="AF98" s="592"/>
      <c r="AG98" s="592"/>
    </row>
    <row r="99" spans="1:33" x14ac:dyDescent="0.3">
      <c r="A99" s="105"/>
      <c r="B99" s="592"/>
      <c r="C99" s="592"/>
      <c r="D99" s="592"/>
      <c r="E99" s="592"/>
      <c r="F99" s="592"/>
      <c r="G99" s="592"/>
      <c r="H99" s="592"/>
      <c r="I99" s="592"/>
      <c r="J99" s="592"/>
      <c r="K99" s="592"/>
      <c r="L99" s="592"/>
      <c r="M99" s="592"/>
      <c r="N99" s="592"/>
      <c r="O99" s="592"/>
      <c r="P99" s="592"/>
      <c r="Q99" s="105"/>
      <c r="R99" s="105"/>
      <c r="S99" s="592"/>
      <c r="T99" s="592"/>
      <c r="U99" s="592"/>
      <c r="V99" s="592"/>
      <c r="W99" s="592"/>
      <c r="X99" s="592"/>
      <c r="Y99" s="592"/>
      <c r="Z99" s="592"/>
      <c r="AA99" s="592"/>
      <c r="AB99" s="592"/>
      <c r="AC99" s="592"/>
      <c r="AD99" s="592"/>
      <c r="AE99" s="592"/>
      <c r="AF99" s="592"/>
      <c r="AG99" s="592"/>
    </row>
    <row r="100" spans="1:33" x14ac:dyDescent="0.3">
      <c r="A100" s="105"/>
      <c r="B100" s="592"/>
      <c r="C100" s="592"/>
      <c r="D100" s="592"/>
      <c r="E100" s="592"/>
      <c r="F100" s="592"/>
      <c r="G100" s="592"/>
      <c r="H100" s="592"/>
      <c r="I100" s="592"/>
      <c r="J100" s="592"/>
      <c r="K100" s="592"/>
      <c r="L100" s="592"/>
      <c r="M100" s="592"/>
      <c r="N100" s="592"/>
      <c r="O100" s="592"/>
      <c r="P100" s="592"/>
      <c r="Q100" s="105"/>
      <c r="R100" s="105"/>
      <c r="S100" s="592"/>
      <c r="T100" s="592"/>
      <c r="U100" s="592"/>
      <c r="V100" s="592"/>
      <c r="W100" s="592"/>
      <c r="X100" s="592"/>
      <c r="Y100" s="592"/>
      <c r="Z100" s="592"/>
      <c r="AA100" s="592"/>
      <c r="AB100" s="592"/>
      <c r="AC100" s="592"/>
      <c r="AD100" s="592"/>
      <c r="AE100" s="592"/>
      <c r="AF100" s="592"/>
      <c r="AG100" s="592"/>
    </row>
    <row r="101" spans="1:33" x14ac:dyDescent="0.3">
      <c r="A101" s="105"/>
      <c r="B101" s="592"/>
      <c r="C101" s="592"/>
      <c r="D101" s="592"/>
      <c r="E101" s="592"/>
      <c r="F101" s="592"/>
      <c r="G101" s="592"/>
      <c r="H101" s="592"/>
      <c r="I101" s="592"/>
      <c r="J101" s="592"/>
      <c r="K101" s="592"/>
      <c r="L101" s="592"/>
      <c r="M101" s="592"/>
      <c r="N101" s="592"/>
      <c r="O101" s="592"/>
      <c r="P101" s="592"/>
      <c r="Q101" s="105"/>
      <c r="R101" s="105"/>
      <c r="S101" s="592"/>
      <c r="T101" s="592"/>
      <c r="U101" s="592"/>
      <c r="V101" s="592"/>
      <c r="W101" s="592"/>
      <c r="X101" s="592"/>
      <c r="Y101" s="592"/>
      <c r="Z101" s="592"/>
      <c r="AA101" s="592"/>
      <c r="AB101" s="592"/>
      <c r="AC101" s="592"/>
      <c r="AD101" s="592"/>
      <c r="AE101" s="592"/>
      <c r="AF101" s="592"/>
      <c r="AG101" s="592"/>
    </row>
    <row r="102" spans="1:33" x14ac:dyDescent="0.3">
      <c r="A102" s="105"/>
      <c r="B102" s="592"/>
      <c r="C102" s="592"/>
      <c r="D102" s="592"/>
      <c r="E102" s="592"/>
      <c r="F102" s="592"/>
      <c r="G102" s="592"/>
      <c r="H102" s="592"/>
      <c r="I102" s="592"/>
      <c r="J102" s="592"/>
      <c r="K102" s="592"/>
      <c r="L102" s="592"/>
      <c r="M102" s="592"/>
      <c r="N102" s="592"/>
      <c r="O102" s="592"/>
      <c r="P102" s="592"/>
      <c r="Q102" s="105"/>
      <c r="R102" s="105"/>
      <c r="S102" s="592"/>
      <c r="T102" s="592"/>
      <c r="U102" s="592"/>
      <c r="V102" s="592"/>
      <c r="W102" s="592"/>
      <c r="X102" s="592"/>
      <c r="Y102" s="592"/>
      <c r="Z102" s="592"/>
      <c r="AA102" s="592"/>
      <c r="AB102" s="592"/>
      <c r="AC102" s="592"/>
      <c r="AD102" s="592"/>
      <c r="AE102" s="592"/>
      <c r="AF102" s="592"/>
      <c r="AG102" s="592"/>
    </row>
    <row r="103" spans="1:33" x14ac:dyDescent="0.3">
      <c r="A103" s="105"/>
      <c r="B103" s="592"/>
      <c r="C103" s="592"/>
      <c r="D103" s="592"/>
      <c r="E103" s="592"/>
      <c r="F103" s="592"/>
      <c r="G103" s="592"/>
      <c r="H103" s="592"/>
      <c r="I103" s="592"/>
      <c r="J103" s="592"/>
      <c r="K103" s="592"/>
      <c r="L103" s="592"/>
      <c r="M103" s="592"/>
      <c r="N103" s="592"/>
      <c r="O103" s="592"/>
      <c r="P103" s="592"/>
      <c r="Q103" s="105"/>
      <c r="R103" s="105"/>
      <c r="S103" s="592"/>
      <c r="T103" s="592"/>
      <c r="U103" s="592"/>
      <c r="V103" s="592"/>
      <c r="W103" s="592"/>
      <c r="X103" s="592"/>
      <c r="Y103" s="592"/>
      <c r="Z103" s="592"/>
      <c r="AA103" s="592"/>
      <c r="AB103" s="592"/>
      <c r="AC103" s="592"/>
      <c r="AD103" s="592"/>
      <c r="AE103" s="592"/>
      <c r="AF103" s="592"/>
      <c r="AG103" s="592"/>
    </row>
    <row r="104" spans="1:33" x14ac:dyDescent="0.3">
      <c r="A104" s="105"/>
      <c r="B104" s="592"/>
      <c r="C104" s="592"/>
      <c r="D104" s="592"/>
      <c r="E104" s="592"/>
      <c r="F104" s="592"/>
      <c r="G104" s="592"/>
      <c r="H104" s="592"/>
      <c r="I104" s="592"/>
      <c r="J104" s="592"/>
      <c r="K104" s="592"/>
      <c r="L104" s="592"/>
      <c r="M104" s="592"/>
      <c r="N104" s="592"/>
      <c r="O104" s="592"/>
      <c r="P104" s="592"/>
      <c r="Q104" s="105"/>
      <c r="R104" s="105"/>
      <c r="S104" s="592"/>
      <c r="T104" s="592"/>
      <c r="U104" s="592"/>
      <c r="V104" s="592"/>
      <c r="W104" s="592"/>
      <c r="X104" s="592"/>
      <c r="Y104" s="592"/>
      <c r="Z104" s="592"/>
      <c r="AA104" s="592"/>
      <c r="AB104" s="592"/>
      <c r="AC104" s="592"/>
      <c r="AD104" s="592"/>
      <c r="AE104" s="592"/>
      <c r="AF104" s="592"/>
      <c r="AG104" s="592"/>
    </row>
    <row r="105" spans="1:33" x14ac:dyDescent="0.3">
      <c r="A105" s="105"/>
      <c r="B105" s="592"/>
      <c r="C105" s="592"/>
      <c r="D105" s="592"/>
      <c r="E105" s="592"/>
      <c r="F105" s="592"/>
      <c r="G105" s="592"/>
      <c r="H105" s="592"/>
      <c r="I105" s="592"/>
      <c r="J105" s="592"/>
      <c r="K105" s="592"/>
      <c r="L105" s="592"/>
      <c r="M105" s="592"/>
      <c r="N105" s="592"/>
      <c r="O105" s="592"/>
      <c r="P105" s="592"/>
      <c r="Q105" s="105"/>
      <c r="R105" s="105"/>
      <c r="S105" s="592"/>
      <c r="T105" s="592"/>
      <c r="U105" s="592"/>
      <c r="V105" s="592"/>
      <c r="W105" s="592"/>
      <c r="X105" s="592"/>
      <c r="Y105" s="592"/>
      <c r="Z105" s="592"/>
      <c r="AA105" s="592"/>
      <c r="AB105" s="592"/>
      <c r="AC105" s="592"/>
      <c r="AD105" s="592"/>
      <c r="AE105" s="592"/>
      <c r="AF105" s="592"/>
      <c r="AG105" s="592"/>
    </row>
    <row r="106" spans="1:33" x14ac:dyDescent="0.3">
      <c r="A106" s="105"/>
      <c r="B106" s="592"/>
      <c r="C106" s="592"/>
      <c r="D106" s="592"/>
      <c r="E106" s="592"/>
      <c r="F106" s="592"/>
      <c r="G106" s="592"/>
      <c r="H106" s="592"/>
      <c r="I106" s="592"/>
      <c r="J106" s="592"/>
      <c r="K106" s="592"/>
      <c r="L106" s="592"/>
      <c r="M106" s="592"/>
      <c r="N106" s="592"/>
      <c r="O106" s="592"/>
      <c r="P106" s="592"/>
      <c r="Q106" s="105"/>
      <c r="R106" s="105"/>
      <c r="S106" s="592"/>
      <c r="T106" s="592"/>
      <c r="U106" s="592"/>
      <c r="V106" s="592"/>
      <c r="W106" s="592"/>
      <c r="X106" s="592"/>
      <c r="Y106" s="592"/>
      <c r="Z106" s="592"/>
      <c r="AA106" s="592"/>
      <c r="AB106" s="592"/>
      <c r="AC106" s="592"/>
      <c r="AD106" s="592"/>
      <c r="AE106" s="592"/>
      <c r="AF106" s="592"/>
      <c r="AG106" s="592"/>
    </row>
    <row r="107" spans="1:33" x14ac:dyDescent="0.3">
      <c r="A107" s="105"/>
      <c r="B107" s="592"/>
      <c r="C107" s="592"/>
      <c r="D107" s="592"/>
      <c r="E107" s="592"/>
      <c r="F107" s="592"/>
      <c r="G107" s="592"/>
      <c r="H107" s="592"/>
      <c r="I107" s="592"/>
      <c r="J107" s="592"/>
      <c r="K107" s="592"/>
      <c r="L107" s="592"/>
      <c r="M107" s="592"/>
      <c r="N107" s="592"/>
      <c r="O107" s="592"/>
      <c r="P107" s="592"/>
      <c r="Q107" s="105"/>
      <c r="R107" s="105"/>
      <c r="S107" s="592"/>
      <c r="T107" s="592"/>
      <c r="U107" s="592"/>
      <c r="V107" s="592"/>
      <c r="W107" s="592"/>
      <c r="X107" s="592"/>
      <c r="Y107" s="592"/>
      <c r="Z107" s="592"/>
      <c r="AA107" s="592"/>
      <c r="AB107" s="592"/>
      <c r="AC107" s="592"/>
      <c r="AD107" s="592"/>
      <c r="AE107" s="592"/>
      <c r="AF107" s="592"/>
      <c r="AG107" s="592"/>
    </row>
    <row r="108" spans="1:33" x14ac:dyDescent="0.3">
      <c r="A108" s="105"/>
      <c r="B108" s="592"/>
      <c r="C108" s="592"/>
      <c r="D108" s="592"/>
      <c r="E108" s="592"/>
      <c r="F108" s="592"/>
      <c r="G108" s="592"/>
      <c r="H108" s="592"/>
      <c r="I108" s="592"/>
      <c r="J108" s="592"/>
      <c r="K108" s="592"/>
      <c r="L108" s="592"/>
      <c r="M108" s="592"/>
      <c r="N108" s="592"/>
      <c r="O108" s="592"/>
      <c r="P108" s="592"/>
      <c r="Q108" s="105"/>
      <c r="R108" s="105"/>
      <c r="S108" s="592"/>
      <c r="T108" s="592"/>
      <c r="U108" s="592"/>
      <c r="V108" s="592"/>
      <c r="W108" s="592"/>
      <c r="X108" s="592"/>
      <c r="Y108" s="592"/>
      <c r="Z108" s="592"/>
      <c r="AA108" s="592"/>
      <c r="AB108" s="592"/>
      <c r="AC108" s="592"/>
      <c r="AD108" s="592"/>
      <c r="AE108" s="592"/>
      <c r="AF108" s="592"/>
      <c r="AG108" s="592"/>
    </row>
    <row r="109" spans="1:33" x14ac:dyDescent="0.3">
      <c r="A109" s="105"/>
      <c r="B109" s="592"/>
      <c r="C109" s="592"/>
      <c r="D109" s="592"/>
      <c r="E109" s="592"/>
      <c r="F109" s="592"/>
      <c r="G109" s="592"/>
      <c r="H109" s="592"/>
      <c r="I109" s="592"/>
      <c r="J109" s="592"/>
      <c r="K109" s="592"/>
      <c r="L109" s="592"/>
      <c r="M109" s="592"/>
      <c r="N109" s="592"/>
      <c r="O109" s="592"/>
      <c r="P109" s="592"/>
      <c r="Q109" s="105"/>
      <c r="R109" s="105"/>
      <c r="S109" s="592"/>
      <c r="T109" s="592"/>
      <c r="U109" s="592"/>
      <c r="V109" s="592"/>
      <c r="W109" s="592"/>
      <c r="X109" s="592"/>
      <c r="Y109" s="592"/>
      <c r="Z109" s="592"/>
      <c r="AA109" s="592"/>
      <c r="AB109" s="592"/>
      <c r="AC109" s="592"/>
      <c r="AD109" s="592"/>
      <c r="AE109" s="592"/>
      <c r="AF109" s="592"/>
      <c r="AG109" s="592"/>
    </row>
    <row r="110" spans="1:33" x14ac:dyDescent="0.3">
      <c r="A110" s="105"/>
      <c r="B110" s="592"/>
      <c r="C110" s="592"/>
      <c r="D110" s="592"/>
      <c r="E110" s="592"/>
      <c r="F110" s="592"/>
      <c r="G110" s="592"/>
      <c r="H110" s="592"/>
      <c r="I110" s="592"/>
      <c r="J110" s="592"/>
      <c r="K110" s="592"/>
      <c r="L110" s="592"/>
      <c r="M110" s="592"/>
      <c r="N110" s="592"/>
      <c r="O110" s="592"/>
      <c r="P110" s="592"/>
      <c r="Q110" s="105"/>
      <c r="R110" s="105"/>
      <c r="S110" s="592"/>
      <c r="T110" s="592"/>
      <c r="U110" s="592"/>
      <c r="V110" s="592"/>
      <c r="W110" s="592"/>
      <c r="X110" s="592"/>
      <c r="Y110" s="592"/>
      <c r="Z110" s="592"/>
      <c r="AA110" s="592"/>
      <c r="AB110" s="592"/>
      <c r="AC110" s="592"/>
      <c r="AD110" s="592"/>
      <c r="AE110" s="592"/>
      <c r="AF110" s="592"/>
      <c r="AG110" s="592"/>
    </row>
    <row r="111" spans="1:33" x14ac:dyDescent="0.3">
      <c r="A111" s="105"/>
      <c r="B111" s="592"/>
      <c r="C111" s="592"/>
      <c r="D111" s="592"/>
      <c r="E111" s="592"/>
      <c r="F111" s="592"/>
      <c r="G111" s="592"/>
      <c r="H111" s="592"/>
      <c r="I111" s="592"/>
      <c r="J111" s="592"/>
      <c r="K111" s="592"/>
      <c r="L111" s="592"/>
      <c r="M111" s="592"/>
      <c r="N111" s="592"/>
      <c r="O111" s="592"/>
      <c r="P111" s="592"/>
      <c r="Q111" s="105"/>
      <c r="R111" s="105"/>
      <c r="S111" s="592"/>
      <c r="T111" s="592"/>
      <c r="U111" s="592"/>
      <c r="V111" s="592"/>
      <c r="W111" s="592"/>
      <c r="X111" s="592"/>
      <c r="Y111" s="592"/>
      <c r="Z111" s="592"/>
      <c r="AA111" s="592"/>
      <c r="AB111" s="592"/>
      <c r="AC111" s="592"/>
      <c r="AD111" s="592"/>
      <c r="AE111" s="592"/>
      <c r="AF111" s="592"/>
      <c r="AG111" s="592"/>
    </row>
    <row r="112" spans="1:33" x14ac:dyDescent="0.3">
      <c r="A112" s="105"/>
      <c r="B112" s="592"/>
      <c r="C112" s="592"/>
      <c r="D112" s="592"/>
      <c r="E112" s="592"/>
      <c r="F112" s="592"/>
      <c r="G112" s="592"/>
      <c r="H112" s="592"/>
      <c r="I112" s="592"/>
      <c r="J112" s="592"/>
      <c r="K112" s="592"/>
      <c r="L112" s="592"/>
      <c r="M112" s="592"/>
      <c r="N112" s="592"/>
      <c r="O112" s="592"/>
      <c r="P112" s="592"/>
      <c r="Q112" s="105"/>
      <c r="R112" s="105"/>
      <c r="S112" s="592"/>
      <c r="T112" s="592"/>
      <c r="U112" s="592"/>
      <c r="V112" s="592"/>
      <c r="W112" s="592"/>
      <c r="X112" s="592"/>
      <c r="Y112" s="592"/>
      <c r="Z112" s="592"/>
      <c r="AA112" s="592"/>
      <c r="AB112" s="592"/>
      <c r="AC112" s="592"/>
      <c r="AD112" s="592"/>
      <c r="AE112" s="592"/>
      <c r="AF112" s="592"/>
      <c r="AG112" s="592"/>
    </row>
    <row r="113" spans="1:33" x14ac:dyDescent="0.3">
      <c r="A113" s="105"/>
      <c r="B113" s="592"/>
      <c r="C113" s="592"/>
      <c r="D113" s="592"/>
      <c r="E113" s="592"/>
      <c r="F113" s="592"/>
      <c r="G113" s="592"/>
      <c r="H113" s="592"/>
      <c r="I113" s="592"/>
      <c r="J113" s="592"/>
      <c r="K113" s="592"/>
      <c r="L113" s="592"/>
      <c r="M113" s="592"/>
      <c r="N113" s="592"/>
      <c r="O113" s="592"/>
      <c r="P113" s="592"/>
      <c r="Q113" s="105"/>
      <c r="R113" s="105"/>
      <c r="S113" s="592"/>
      <c r="T113" s="592"/>
      <c r="U113" s="592"/>
      <c r="V113" s="592"/>
      <c r="W113" s="592"/>
      <c r="X113" s="592"/>
      <c r="Y113" s="592"/>
      <c r="Z113" s="592"/>
      <c r="AA113" s="592"/>
      <c r="AB113" s="592"/>
      <c r="AC113" s="592"/>
      <c r="AD113" s="592"/>
      <c r="AE113" s="592"/>
      <c r="AF113" s="592"/>
      <c r="AG113" s="592"/>
    </row>
    <row r="114" spans="1:33" x14ac:dyDescent="0.3">
      <c r="A114" s="105"/>
      <c r="B114" s="592"/>
      <c r="C114" s="592"/>
      <c r="D114" s="592"/>
      <c r="E114" s="592"/>
      <c r="F114" s="592"/>
      <c r="G114" s="592"/>
      <c r="H114" s="592"/>
      <c r="I114" s="592"/>
      <c r="J114" s="592"/>
      <c r="K114" s="592"/>
      <c r="L114" s="592"/>
      <c r="M114" s="592"/>
      <c r="N114" s="592"/>
      <c r="O114" s="592"/>
      <c r="P114" s="592"/>
      <c r="Q114" s="105"/>
      <c r="R114" s="105"/>
      <c r="S114" s="592"/>
      <c r="T114" s="592"/>
      <c r="U114" s="592"/>
      <c r="V114" s="592"/>
      <c r="W114" s="592"/>
      <c r="X114" s="592"/>
      <c r="Y114" s="592"/>
      <c r="Z114" s="592"/>
      <c r="AA114" s="592"/>
      <c r="AB114" s="592"/>
      <c r="AC114" s="592"/>
      <c r="AD114" s="592"/>
      <c r="AE114" s="592"/>
      <c r="AF114" s="592"/>
      <c r="AG114" s="592"/>
    </row>
    <row r="115" spans="1:33" x14ac:dyDescent="0.3">
      <c r="A115" s="105"/>
      <c r="B115" s="592"/>
      <c r="C115" s="592"/>
      <c r="D115" s="592"/>
      <c r="E115" s="592"/>
      <c r="F115" s="592"/>
      <c r="G115" s="592"/>
      <c r="H115" s="592"/>
      <c r="I115" s="592"/>
      <c r="J115" s="592"/>
      <c r="K115" s="592"/>
      <c r="L115" s="592"/>
      <c r="M115" s="592"/>
      <c r="N115" s="592"/>
      <c r="O115" s="592"/>
      <c r="P115" s="592"/>
      <c r="Q115" s="105"/>
      <c r="R115" s="105"/>
      <c r="S115" s="592"/>
      <c r="T115" s="592"/>
      <c r="U115" s="592"/>
      <c r="V115" s="592"/>
      <c r="W115" s="592"/>
      <c r="X115" s="592"/>
      <c r="Y115" s="592"/>
      <c r="Z115" s="592"/>
      <c r="AA115" s="592"/>
      <c r="AB115" s="592"/>
      <c r="AC115" s="592"/>
      <c r="AD115" s="592"/>
      <c r="AE115" s="592"/>
      <c r="AF115" s="592"/>
      <c r="AG115" s="592"/>
    </row>
    <row r="116" spans="1:33" x14ac:dyDescent="0.3">
      <c r="A116" s="105"/>
      <c r="B116" s="592"/>
      <c r="C116" s="592"/>
      <c r="D116" s="592"/>
      <c r="E116" s="592"/>
      <c r="F116" s="592"/>
      <c r="G116" s="592"/>
      <c r="H116" s="592"/>
      <c r="I116" s="592"/>
      <c r="J116" s="592"/>
      <c r="K116" s="592"/>
      <c r="L116" s="592"/>
      <c r="M116" s="592"/>
      <c r="N116" s="592"/>
      <c r="O116" s="592"/>
      <c r="P116" s="592"/>
      <c r="Q116" s="105"/>
      <c r="R116" s="105"/>
      <c r="S116" s="592"/>
      <c r="T116" s="592"/>
      <c r="U116" s="592"/>
      <c r="V116" s="592"/>
      <c r="W116" s="592"/>
      <c r="X116" s="592"/>
      <c r="Y116" s="592"/>
      <c r="Z116" s="592"/>
      <c r="AA116" s="592"/>
      <c r="AB116" s="592"/>
      <c r="AC116" s="592"/>
      <c r="AD116" s="592"/>
      <c r="AE116" s="592"/>
      <c r="AF116" s="592"/>
      <c r="AG116" s="592"/>
    </row>
    <row r="117" spans="1:33" x14ac:dyDescent="0.3">
      <c r="A117" s="105"/>
      <c r="B117" s="592"/>
      <c r="C117" s="592"/>
      <c r="D117" s="592"/>
      <c r="E117" s="592"/>
      <c r="F117" s="592"/>
      <c r="G117" s="592"/>
      <c r="H117" s="592"/>
      <c r="I117" s="592"/>
      <c r="J117" s="592"/>
      <c r="K117" s="592"/>
      <c r="L117" s="592"/>
      <c r="M117" s="592"/>
      <c r="N117" s="592"/>
      <c r="O117" s="592"/>
      <c r="P117" s="592"/>
      <c r="Q117" s="105"/>
      <c r="R117" s="105"/>
      <c r="S117" s="592"/>
      <c r="T117" s="592"/>
      <c r="U117" s="592"/>
      <c r="V117" s="592"/>
      <c r="W117" s="592"/>
      <c r="X117" s="592"/>
      <c r="Y117" s="592"/>
      <c r="Z117" s="592"/>
      <c r="AA117" s="592"/>
      <c r="AB117" s="592"/>
      <c r="AC117" s="592"/>
      <c r="AD117" s="592"/>
      <c r="AE117" s="592"/>
      <c r="AF117" s="592"/>
      <c r="AG117" s="592"/>
    </row>
    <row r="118" spans="1:33" x14ac:dyDescent="0.3">
      <c r="A118" s="105"/>
      <c r="B118" s="592"/>
      <c r="C118" s="592"/>
      <c r="D118" s="592"/>
      <c r="E118" s="592"/>
      <c r="F118" s="592"/>
      <c r="G118" s="592"/>
      <c r="H118" s="592"/>
      <c r="I118" s="592"/>
      <c r="J118" s="592"/>
      <c r="K118" s="592"/>
      <c r="L118" s="592"/>
      <c r="M118" s="592"/>
      <c r="N118" s="592"/>
      <c r="O118" s="592"/>
      <c r="P118" s="592"/>
      <c r="Q118" s="105"/>
      <c r="R118" s="105"/>
      <c r="S118" s="592"/>
      <c r="T118" s="592"/>
      <c r="U118" s="592"/>
      <c r="V118" s="592"/>
      <c r="W118" s="592"/>
      <c r="X118" s="592"/>
      <c r="Y118" s="592"/>
      <c r="Z118" s="592"/>
      <c r="AA118" s="592"/>
      <c r="AB118" s="592"/>
      <c r="AC118" s="592"/>
      <c r="AD118" s="592"/>
      <c r="AE118" s="592"/>
      <c r="AF118" s="592"/>
      <c r="AG118" s="592"/>
    </row>
    <row r="119" spans="1:33" x14ac:dyDescent="0.3">
      <c r="A119" s="105"/>
      <c r="B119" s="592"/>
      <c r="C119" s="592"/>
      <c r="D119" s="592"/>
      <c r="E119" s="592"/>
      <c r="F119" s="592"/>
      <c r="G119" s="592"/>
      <c r="H119" s="592"/>
      <c r="I119" s="592"/>
      <c r="J119" s="592"/>
      <c r="K119" s="592"/>
      <c r="L119" s="592"/>
      <c r="M119" s="592"/>
      <c r="N119" s="592"/>
      <c r="O119" s="592"/>
      <c r="P119" s="592"/>
      <c r="Q119" s="105"/>
      <c r="R119" s="105"/>
      <c r="S119" s="592"/>
      <c r="T119" s="592"/>
      <c r="U119" s="592"/>
      <c r="V119" s="592"/>
      <c r="W119" s="592"/>
      <c r="X119" s="592"/>
      <c r="Y119" s="592"/>
      <c r="Z119" s="592"/>
      <c r="AA119" s="592"/>
      <c r="AB119" s="592"/>
      <c r="AC119" s="592"/>
      <c r="AD119" s="592"/>
      <c r="AE119" s="592"/>
      <c r="AF119" s="592"/>
      <c r="AG119" s="592"/>
    </row>
    <row r="120" spans="1:33" x14ac:dyDescent="0.3">
      <c r="A120" s="105"/>
      <c r="B120" s="592"/>
      <c r="C120" s="592"/>
      <c r="D120" s="592"/>
      <c r="E120" s="592"/>
      <c r="F120" s="592"/>
      <c r="G120" s="592"/>
      <c r="H120" s="592"/>
      <c r="I120" s="592"/>
      <c r="J120" s="592"/>
      <c r="K120" s="592"/>
      <c r="L120" s="592"/>
      <c r="M120" s="592"/>
      <c r="N120" s="592"/>
      <c r="O120" s="592"/>
      <c r="P120" s="592"/>
      <c r="Q120" s="105"/>
      <c r="R120" s="105"/>
      <c r="S120" s="592"/>
      <c r="T120" s="592"/>
      <c r="U120" s="592"/>
      <c r="V120" s="592"/>
      <c r="W120" s="592"/>
      <c r="X120" s="592"/>
      <c r="Y120" s="592"/>
      <c r="Z120" s="592"/>
      <c r="AA120" s="592"/>
      <c r="AB120" s="592"/>
      <c r="AC120" s="592"/>
      <c r="AD120" s="592"/>
      <c r="AE120" s="592"/>
      <c r="AF120" s="592"/>
      <c r="AG120" s="592"/>
    </row>
    <row r="121" spans="1:33" x14ac:dyDescent="0.3">
      <c r="A121" s="105"/>
      <c r="B121" s="592"/>
      <c r="C121" s="592"/>
      <c r="D121" s="592"/>
      <c r="E121" s="592"/>
      <c r="F121" s="592"/>
      <c r="G121" s="592"/>
      <c r="H121" s="592"/>
      <c r="I121" s="592"/>
      <c r="J121" s="592"/>
      <c r="K121" s="592"/>
      <c r="L121" s="592"/>
      <c r="M121" s="592"/>
      <c r="N121" s="592"/>
      <c r="O121" s="592"/>
      <c r="P121" s="592"/>
      <c r="Q121" s="105"/>
      <c r="R121" s="105"/>
      <c r="S121" s="592"/>
      <c r="T121" s="592"/>
      <c r="U121" s="592"/>
      <c r="V121" s="592"/>
      <c r="W121" s="592"/>
      <c r="X121" s="592"/>
      <c r="Y121" s="592"/>
      <c r="Z121" s="592"/>
      <c r="AA121" s="592"/>
      <c r="AB121" s="592"/>
      <c r="AC121" s="592"/>
      <c r="AD121" s="592"/>
      <c r="AE121" s="592"/>
      <c r="AF121" s="592"/>
      <c r="AG121" s="592"/>
    </row>
    <row r="122" spans="1:33" x14ac:dyDescent="0.3">
      <c r="A122" s="105"/>
      <c r="B122" s="592"/>
      <c r="C122" s="592"/>
      <c r="D122" s="592"/>
      <c r="E122" s="592"/>
      <c r="F122" s="592"/>
      <c r="G122" s="592"/>
      <c r="H122" s="592"/>
      <c r="I122" s="592"/>
      <c r="J122" s="592"/>
      <c r="K122" s="592"/>
      <c r="L122" s="592"/>
      <c r="M122" s="592"/>
      <c r="N122" s="592"/>
      <c r="O122" s="592"/>
      <c r="P122" s="592"/>
      <c r="Q122" s="105"/>
      <c r="R122" s="105"/>
      <c r="S122" s="592"/>
      <c r="T122" s="592"/>
      <c r="U122" s="592"/>
      <c r="V122" s="592"/>
      <c r="W122" s="592"/>
      <c r="X122" s="592"/>
      <c r="Y122" s="592"/>
      <c r="Z122" s="592"/>
      <c r="AA122" s="592"/>
      <c r="AB122" s="592"/>
      <c r="AC122" s="592"/>
      <c r="AD122" s="592"/>
      <c r="AE122" s="592"/>
      <c r="AF122" s="592"/>
      <c r="AG122" s="592"/>
    </row>
    <row r="123" spans="1:33" x14ac:dyDescent="0.3">
      <c r="A123" s="105"/>
      <c r="B123" s="592"/>
      <c r="C123" s="592"/>
      <c r="D123" s="592"/>
      <c r="E123" s="592"/>
      <c r="F123" s="592"/>
      <c r="G123" s="592"/>
      <c r="H123" s="592"/>
      <c r="I123" s="592"/>
      <c r="J123" s="592"/>
      <c r="K123" s="592"/>
      <c r="L123" s="592"/>
      <c r="M123" s="592"/>
      <c r="N123" s="592"/>
      <c r="O123" s="592"/>
      <c r="P123" s="592"/>
      <c r="Q123" s="105"/>
      <c r="R123" s="105"/>
      <c r="S123" s="592"/>
      <c r="T123" s="592"/>
      <c r="U123" s="592"/>
      <c r="V123" s="592"/>
      <c r="W123" s="592"/>
      <c r="X123" s="592"/>
      <c r="Y123" s="592"/>
      <c r="Z123" s="592"/>
      <c r="AA123" s="592"/>
      <c r="AB123" s="592"/>
      <c r="AC123" s="592"/>
      <c r="AD123" s="592"/>
      <c r="AE123" s="592"/>
      <c r="AF123" s="592"/>
      <c r="AG123" s="592"/>
    </row>
    <row r="124" spans="1:33" x14ac:dyDescent="0.3">
      <c r="A124" s="105"/>
      <c r="B124" s="592"/>
      <c r="C124" s="592"/>
      <c r="D124" s="592"/>
      <c r="E124" s="592"/>
      <c r="F124" s="592"/>
      <c r="G124" s="592"/>
      <c r="H124" s="592"/>
      <c r="I124" s="592"/>
      <c r="J124" s="592"/>
      <c r="K124" s="592"/>
      <c r="L124" s="592"/>
      <c r="M124" s="592"/>
      <c r="N124" s="592"/>
      <c r="O124" s="592"/>
      <c r="P124" s="592"/>
      <c r="Q124" s="105"/>
      <c r="R124" s="105"/>
      <c r="S124" s="592"/>
      <c r="T124" s="592"/>
      <c r="U124" s="592"/>
      <c r="V124" s="592"/>
      <c r="W124" s="592"/>
      <c r="X124" s="592"/>
      <c r="Y124" s="592"/>
      <c r="Z124" s="592"/>
      <c r="AA124" s="592"/>
      <c r="AB124" s="592"/>
      <c r="AC124" s="592"/>
      <c r="AD124" s="592"/>
      <c r="AE124" s="592"/>
      <c r="AF124" s="592"/>
      <c r="AG124" s="592"/>
    </row>
    <row r="125" spans="1:33" x14ac:dyDescent="0.3">
      <c r="A125" s="105"/>
      <c r="B125" s="592"/>
      <c r="C125" s="592"/>
      <c r="D125" s="592"/>
      <c r="E125" s="592"/>
      <c r="F125" s="592"/>
      <c r="G125" s="592"/>
      <c r="H125" s="592"/>
      <c r="I125" s="592"/>
      <c r="J125" s="592"/>
      <c r="K125" s="592"/>
      <c r="L125" s="592"/>
      <c r="M125" s="592"/>
      <c r="N125" s="592"/>
      <c r="O125" s="592"/>
      <c r="P125" s="592"/>
      <c r="Q125" s="105"/>
      <c r="R125" s="105"/>
      <c r="S125" s="592"/>
      <c r="T125" s="592"/>
      <c r="U125" s="592"/>
      <c r="V125" s="592"/>
      <c r="W125" s="592"/>
      <c r="X125" s="592"/>
      <c r="Y125" s="592"/>
      <c r="Z125" s="592"/>
      <c r="AA125" s="592"/>
      <c r="AB125" s="592"/>
      <c r="AC125" s="592"/>
      <c r="AD125" s="592"/>
      <c r="AE125" s="592"/>
      <c r="AF125" s="592"/>
      <c r="AG125" s="592"/>
    </row>
    <row r="126" spans="1:33" x14ac:dyDescent="0.3">
      <c r="A126" s="105"/>
      <c r="B126" s="592"/>
      <c r="C126" s="592"/>
      <c r="D126" s="592"/>
      <c r="E126" s="592"/>
      <c r="F126" s="592"/>
      <c r="G126" s="592"/>
      <c r="H126" s="592"/>
      <c r="I126" s="592"/>
      <c r="J126" s="592"/>
      <c r="K126" s="592"/>
      <c r="L126" s="592"/>
      <c r="M126" s="592"/>
      <c r="N126" s="592"/>
      <c r="O126" s="592"/>
      <c r="P126" s="592"/>
      <c r="Q126" s="105"/>
      <c r="R126" s="105"/>
      <c r="S126" s="592"/>
      <c r="T126" s="592"/>
      <c r="U126" s="592"/>
      <c r="V126" s="592"/>
      <c r="W126" s="592"/>
      <c r="X126" s="592"/>
      <c r="Y126" s="592"/>
      <c r="Z126" s="592"/>
      <c r="AA126" s="592"/>
      <c r="AB126" s="592"/>
      <c r="AC126" s="592"/>
      <c r="AD126" s="592"/>
      <c r="AE126" s="592"/>
      <c r="AF126" s="592"/>
      <c r="AG126" s="592"/>
    </row>
    <row r="127" spans="1:33" x14ac:dyDescent="0.3">
      <c r="A127" s="105"/>
      <c r="B127" s="592"/>
      <c r="C127" s="592"/>
      <c r="D127" s="592"/>
      <c r="E127" s="592"/>
      <c r="F127" s="592"/>
      <c r="G127" s="592"/>
      <c r="H127" s="592"/>
      <c r="I127" s="592"/>
      <c r="J127" s="592"/>
      <c r="K127" s="592"/>
      <c r="L127" s="592"/>
      <c r="M127" s="592"/>
      <c r="N127" s="592"/>
      <c r="O127" s="592"/>
      <c r="P127" s="592"/>
      <c r="Q127" s="105"/>
      <c r="R127" s="105"/>
      <c r="S127" s="592"/>
      <c r="T127" s="592"/>
      <c r="U127" s="592"/>
      <c r="V127" s="592"/>
      <c r="W127" s="592"/>
      <c r="X127" s="592"/>
      <c r="Y127" s="592"/>
      <c r="Z127" s="592"/>
      <c r="AA127" s="592"/>
      <c r="AB127" s="592"/>
      <c r="AC127" s="592"/>
      <c r="AD127" s="592"/>
      <c r="AE127" s="592"/>
      <c r="AF127" s="592"/>
      <c r="AG127" s="592"/>
    </row>
    <row r="128" spans="1:33" x14ac:dyDescent="0.3">
      <c r="A128" s="105"/>
      <c r="B128" s="592"/>
      <c r="C128" s="592"/>
      <c r="D128" s="592"/>
      <c r="E128" s="592"/>
      <c r="F128" s="592"/>
      <c r="G128" s="592"/>
      <c r="H128" s="592"/>
      <c r="I128" s="592"/>
      <c r="J128" s="592"/>
      <c r="K128" s="592"/>
      <c r="L128" s="592"/>
      <c r="M128" s="592"/>
      <c r="N128" s="592"/>
      <c r="O128" s="592"/>
      <c r="P128" s="592"/>
      <c r="Q128" s="105"/>
      <c r="R128" s="105"/>
      <c r="S128" s="592"/>
      <c r="T128" s="592"/>
      <c r="U128" s="592"/>
      <c r="V128" s="592"/>
      <c r="W128" s="592"/>
      <c r="X128" s="592"/>
      <c r="Y128" s="592"/>
      <c r="Z128" s="592"/>
      <c r="AA128" s="592"/>
      <c r="AB128" s="592"/>
      <c r="AC128" s="592"/>
      <c r="AD128" s="592"/>
      <c r="AE128" s="592"/>
      <c r="AF128" s="592"/>
      <c r="AG128" s="592"/>
    </row>
    <row r="129" spans="1:33" x14ac:dyDescent="0.3">
      <c r="A129" s="105"/>
      <c r="B129" s="592"/>
      <c r="C129" s="592"/>
      <c r="D129" s="592"/>
      <c r="E129" s="592"/>
      <c r="F129" s="592"/>
      <c r="G129" s="592"/>
      <c r="H129" s="592"/>
      <c r="I129" s="592"/>
      <c r="J129" s="592"/>
      <c r="K129" s="592"/>
      <c r="L129" s="592"/>
      <c r="M129" s="592"/>
      <c r="N129" s="592"/>
      <c r="O129" s="592"/>
      <c r="P129" s="592"/>
      <c r="Q129" s="105"/>
      <c r="R129" s="105"/>
      <c r="S129" s="592"/>
      <c r="T129" s="592"/>
      <c r="U129" s="592"/>
      <c r="V129" s="592"/>
      <c r="W129" s="592"/>
      <c r="X129" s="592"/>
      <c r="Y129" s="592"/>
      <c r="Z129" s="592"/>
      <c r="AA129" s="592"/>
      <c r="AB129" s="592"/>
      <c r="AC129" s="592"/>
      <c r="AD129" s="592"/>
      <c r="AE129" s="592"/>
      <c r="AF129" s="592"/>
      <c r="AG129" s="592"/>
    </row>
    <row r="130" spans="1:33" x14ac:dyDescent="0.3">
      <c r="A130" s="105"/>
      <c r="B130" s="592"/>
      <c r="C130" s="592"/>
      <c r="D130" s="592"/>
      <c r="E130" s="592"/>
      <c r="F130" s="592"/>
      <c r="G130" s="592"/>
      <c r="H130" s="592"/>
      <c r="I130" s="592"/>
      <c r="J130" s="592"/>
      <c r="K130" s="592"/>
      <c r="L130" s="592"/>
      <c r="M130" s="592"/>
      <c r="N130" s="592"/>
      <c r="O130" s="592"/>
      <c r="P130" s="592"/>
      <c r="Q130" s="105"/>
      <c r="R130" s="105"/>
      <c r="S130" s="592"/>
      <c r="T130" s="592"/>
      <c r="U130" s="592"/>
      <c r="V130" s="592"/>
      <c r="W130" s="592"/>
      <c r="X130" s="592"/>
      <c r="Y130" s="592"/>
      <c r="Z130" s="592"/>
      <c r="AA130" s="592"/>
      <c r="AB130" s="592"/>
      <c r="AC130" s="592"/>
      <c r="AD130" s="592"/>
      <c r="AE130" s="592"/>
      <c r="AF130" s="592"/>
      <c r="AG130" s="592"/>
    </row>
    <row r="131" spans="1:33" x14ac:dyDescent="0.3">
      <c r="A131" s="105"/>
      <c r="B131" s="592"/>
      <c r="C131" s="592"/>
      <c r="D131" s="592"/>
      <c r="E131" s="592"/>
      <c r="F131" s="592"/>
      <c r="G131" s="592"/>
      <c r="H131" s="592"/>
      <c r="I131" s="592"/>
      <c r="J131" s="592"/>
      <c r="K131" s="592"/>
      <c r="L131" s="592"/>
      <c r="M131" s="592"/>
      <c r="N131" s="592"/>
      <c r="O131" s="592"/>
      <c r="P131" s="592"/>
      <c r="Q131" s="105"/>
      <c r="R131" s="105"/>
      <c r="S131" s="592"/>
      <c r="T131" s="592"/>
      <c r="U131" s="592"/>
      <c r="V131" s="592"/>
      <c r="W131" s="592"/>
      <c r="X131" s="592"/>
      <c r="Y131" s="592"/>
      <c r="Z131" s="592"/>
      <c r="AA131" s="592"/>
      <c r="AB131" s="592"/>
      <c r="AC131" s="592"/>
      <c r="AD131" s="592"/>
      <c r="AE131" s="592"/>
      <c r="AF131" s="592"/>
      <c r="AG131" s="592"/>
    </row>
    <row r="132" spans="1:33" x14ac:dyDescent="0.3">
      <c r="A132" s="105"/>
      <c r="B132" s="592"/>
      <c r="C132" s="592"/>
      <c r="D132" s="592"/>
      <c r="E132" s="592"/>
      <c r="F132" s="592"/>
      <c r="G132" s="592"/>
      <c r="H132" s="592"/>
      <c r="I132" s="592"/>
      <c r="J132" s="592"/>
      <c r="K132" s="592"/>
      <c r="L132" s="592"/>
      <c r="M132" s="592"/>
      <c r="N132" s="592"/>
      <c r="O132" s="592"/>
      <c r="P132" s="592"/>
      <c r="Q132" s="105"/>
      <c r="R132" s="105"/>
      <c r="S132" s="592"/>
      <c r="T132" s="592"/>
      <c r="U132" s="592"/>
      <c r="V132" s="592"/>
      <c r="W132" s="592"/>
      <c r="X132" s="592"/>
      <c r="Y132" s="592"/>
      <c r="Z132" s="592"/>
      <c r="AA132" s="592"/>
      <c r="AB132" s="592"/>
      <c r="AC132" s="592"/>
      <c r="AD132" s="592"/>
      <c r="AE132" s="592"/>
      <c r="AF132" s="592"/>
      <c r="AG132" s="592"/>
    </row>
    <row r="133" spans="1:33" x14ac:dyDescent="0.3">
      <c r="A133" s="105"/>
      <c r="B133" s="592"/>
      <c r="C133" s="592"/>
      <c r="D133" s="592"/>
      <c r="E133" s="592"/>
      <c r="F133" s="592"/>
      <c r="G133" s="592"/>
      <c r="H133" s="592"/>
      <c r="I133" s="592"/>
      <c r="J133" s="592"/>
      <c r="K133" s="592"/>
      <c r="L133" s="592"/>
      <c r="M133" s="592"/>
      <c r="N133" s="592"/>
      <c r="O133" s="592"/>
      <c r="P133" s="592"/>
      <c r="Q133" s="105"/>
      <c r="R133" s="105"/>
      <c r="S133" s="592"/>
      <c r="T133" s="592"/>
      <c r="U133" s="592"/>
      <c r="V133" s="592"/>
      <c r="W133" s="592"/>
      <c r="X133" s="592"/>
      <c r="Y133" s="592"/>
      <c r="Z133" s="592"/>
      <c r="AA133" s="592"/>
      <c r="AB133" s="592"/>
      <c r="AC133" s="592"/>
      <c r="AD133" s="592"/>
      <c r="AE133" s="592"/>
      <c r="AF133" s="592"/>
      <c r="AG133" s="592"/>
    </row>
    <row r="134" spans="1:33" x14ac:dyDescent="0.3">
      <c r="A134" s="105"/>
      <c r="B134" s="592"/>
      <c r="C134" s="592"/>
      <c r="D134" s="592"/>
      <c r="E134" s="592"/>
      <c r="F134" s="592"/>
      <c r="G134" s="592"/>
      <c r="H134" s="592"/>
      <c r="I134" s="592"/>
      <c r="J134" s="592"/>
      <c r="K134" s="592"/>
      <c r="L134" s="592"/>
      <c r="M134" s="592"/>
      <c r="N134" s="592"/>
      <c r="O134" s="592"/>
      <c r="P134" s="592"/>
      <c r="Q134" s="105"/>
      <c r="R134" s="105"/>
      <c r="S134" s="592"/>
      <c r="T134" s="592"/>
      <c r="U134" s="592"/>
      <c r="V134" s="592"/>
      <c r="W134" s="592"/>
      <c r="X134" s="592"/>
      <c r="Y134" s="592"/>
      <c r="Z134" s="592"/>
      <c r="AA134" s="592"/>
      <c r="AB134" s="592"/>
      <c r="AC134" s="592"/>
      <c r="AD134" s="592"/>
      <c r="AE134" s="592"/>
      <c r="AF134" s="592"/>
      <c r="AG134" s="592"/>
    </row>
    <row r="135" spans="1:33" x14ac:dyDescent="0.3">
      <c r="A135" s="105"/>
      <c r="B135" s="592"/>
      <c r="C135" s="592"/>
      <c r="D135" s="592"/>
      <c r="E135" s="592"/>
      <c r="F135" s="592"/>
      <c r="G135" s="592"/>
      <c r="H135" s="592"/>
      <c r="I135" s="592"/>
      <c r="J135" s="592"/>
      <c r="K135" s="592"/>
      <c r="L135" s="592"/>
      <c r="M135" s="592"/>
      <c r="N135" s="592"/>
      <c r="O135" s="592"/>
      <c r="P135" s="592"/>
      <c r="Q135" s="105"/>
      <c r="R135" s="105"/>
      <c r="S135" s="592"/>
      <c r="T135" s="592"/>
      <c r="U135" s="592"/>
      <c r="V135" s="592"/>
      <c r="W135" s="592"/>
      <c r="X135" s="592"/>
      <c r="Y135" s="592"/>
      <c r="Z135" s="592"/>
      <c r="AA135" s="592"/>
      <c r="AB135" s="592"/>
      <c r="AC135" s="592"/>
      <c r="AD135" s="592"/>
      <c r="AE135" s="592"/>
      <c r="AF135" s="592"/>
      <c r="AG135" s="592"/>
    </row>
    <row r="136" spans="1:33" x14ac:dyDescent="0.3">
      <c r="A136" s="105"/>
      <c r="B136" s="592"/>
      <c r="C136" s="592"/>
      <c r="D136" s="592"/>
      <c r="E136" s="592"/>
      <c r="F136" s="592"/>
      <c r="G136" s="592"/>
      <c r="H136" s="592"/>
      <c r="I136" s="592"/>
      <c r="J136" s="592"/>
      <c r="K136" s="592"/>
      <c r="L136" s="592"/>
      <c r="M136" s="592"/>
      <c r="N136" s="592"/>
      <c r="O136" s="592"/>
      <c r="P136" s="592"/>
      <c r="Q136" s="105"/>
      <c r="R136" s="105"/>
      <c r="S136" s="592"/>
      <c r="T136" s="592"/>
      <c r="U136" s="592"/>
      <c r="V136" s="592"/>
      <c r="W136" s="592"/>
      <c r="X136" s="592"/>
      <c r="Y136" s="592"/>
      <c r="Z136" s="592"/>
      <c r="AA136" s="592"/>
      <c r="AB136" s="592"/>
      <c r="AC136" s="592"/>
      <c r="AD136" s="592"/>
      <c r="AE136" s="592"/>
      <c r="AF136" s="592"/>
      <c r="AG136" s="592"/>
    </row>
    <row r="137" spans="1:33" x14ac:dyDescent="0.3">
      <c r="A137" s="105"/>
      <c r="B137" s="592"/>
      <c r="C137" s="592"/>
      <c r="D137" s="592"/>
      <c r="E137" s="592"/>
      <c r="F137" s="592"/>
      <c r="G137" s="592"/>
      <c r="H137" s="592"/>
      <c r="I137" s="592"/>
      <c r="J137" s="592"/>
      <c r="K137" s="592"/>
      <c r="L137" s="592"/>
      <c r="M137" s="592"/>
      <c r="N137" s="592"/>
      <c r="O137" s="592"/>
      <c r="P137" s="592"/>
      <c r="Q137" s="105"/>
      <c r="R137" s="105"/>
      <c r="S137" s="592"/>
      <c r="T137" s="592"/>
      <c r="U137" s="592"/>
      <c r="V137" s="592"/>
      <c r="W137" s="592"/>
      <c r="X137" s="592"/>
      <c r="Y137" s="592"/>
      <c r="Z137" s="592"/>
      <c r="AA137" s="592"/>
      <c r="AB137" s="592"/>
      <c r="AC137" s="592"/>
      <c r="AD137" s="592"/>
      <c r="AE137" s="592"/>
      <c r="AF137" s="592"/>
      <c r="AG137" s="592"/>
    </row>
    <row r="138" spans="1:33" x14ac:dyDescent="0.3">
      <c r="A138" s="105"/>
      <c r="B138" s="592"/>
      <c r="C138" s="592"/>
      <c r="D138" s="592"/>
      <c r="E138" s="592"/>
      <c r="F138" s="592"/>
      <c r="G138" s="592"/>
      <c r="H138" s="592"/>
      <c r="I138" s="592"/>
      <c r="J138" s="592"/>
      <c r="K138" s="592"/>
      <c r="L138" s="592"/>
      <c r="M138" s="592"/>
      <c r="N138" s="592"/>
      <c r="O138" s="592"/>
      <c r="P138" s="592"/>
      <c r="Q138" s="105"/>
      <c r="R138" s="105"/>
      <c r="S138" s="592"/>
      <c r="T138" s="592"/>
      <c r="U138" s="592"/>
      <c r="V138" s="592"/>
      <c r="W138" s="592"/>
      <c r="X138" s="592"/>
      <c r="Y138" s="592"/>
      <c r="Z138" s="592"/>
      <c r="AA138" s="592"/>
      <c r="AB138" s="592"/>
      <c r="AC138" s="592"/>
      <c r="AD138" s="592"/>
      <c r="AE138" s="592"/>
      <c r="AF138" s="592"/>
      <c r="AG138" s="592"/>
    </row>
    <row r="139" spans="1:33" x14ac:dyDescent="0.3">
      <c r="A139" s="105"/>
      <c r="B139" s="592"/>
      <c r="C139" s="592"/>
      <c r="D139" s="592"/>
      <c r="E139" s="592"/>
      <c r="F139" s="592"/>
      <c r="G139" s="592"/>
      <c r="H139" s="592"/>
      <c r="I139" s="592"/>
      <c r="J139" s="592"/>
      <c r="K139" s="592"/>
      <c r="L139" s="592"/>
      <c r="M139" s="592"/>
      <c r="N139" s="592"/>
      <c r="O139" s="592"/>
      <c r="P139" s="592"/>
      <c r="Q139" s="105"/>
      <c r="R139" s="105"/>
      <c r="S139" s="592"/>
      <c r="T139" s="592"/>
      <c r="U139" s="592"/>
      <c r="V139" s="592"/>
      <c r="W139" s="592"/>
      <c r="X139" s="592"/>
      <c r="Y139" s="592"/>
      <c r="Z139" s="592"/>
      <c r="AA139" s="592"/>
      <c r="AB139" s="592"/>
      <c r="AC139" s="592"/>
      <c r="AD139" s="592"/>
      <c r="AE139" s="592"/>
      <c r="AF139" s="592"/>
      <c r="AG139" s="592"/>
    </row>
    <row r="140" spans="1:33" x14ac:dyDescent="0.3">
      <c r="A140" s="105"/>
      <c r="B140" s="592"/>
      <c r="C140" s="592"/>
      <c r="D140" s="592"/>
      <c r="E140" s="592"/>
      <c r="F140" s="592"/>
      <c r="G140" s="592"/>
      <c r="H140" s="592"/>
      <c r="I140" s="592"/>
      <c r="J140" s="592"/>
      <c r="K140" s="592"/>
      <c r="L140" s="592"/>
      <c r="M140" s="592"/>
      <c r="N140" s="592"/>
      <c r="O140" s="592"/>
      <c r="P140" s="592"/>
      <c r="Q140" s="105"/>
      <c r="R140" s="105"/>
      <c r="S140" s="592"/>
      <c r="T140" s="592"/>
      <c r="U140" s="592"/>
      <c r="V140" s="592"/>
      <c r="W140" s="592"/>
      <c r="X140" s="592"/>
      <c r="Y140" s="592"/>
      <c r="Z140" s="592"/>
      <c r="AA140" s="592"/>
      <c r="AB140" s="592"/>
      <c r="AC140" s="592"/>
      <c r="AD140" s="592"/>
      <c r="AE140" s="592"/>
      <c r="AF140" s="592"/>
      <c r="AG140" s="592"/>
    </row>
    <row r="141" spans="1:33" x14ac:dyDescent="0.3">
      <c r="A141" s="105"/>
      <c r="B141" s="592"/>
      <c r="C141" s="592"/>
      <c r="D141" s="592"/>
      <c r="E141" s="592"/>
      <c r="F141" s="592"/>
      <c r="G141" s="592"/>
      <c r="H141" s="592"/>
      <c r="I141" s="592"/>
      <c r="J141" s="592"/>
      <c r="K141" s="592"/>
      <c r="L141" s="592"/>
      <c r="M141" s="592"/>
      <c r="N141" s="592"/>
      <c r="O141" s="592"/>
      <c r="P141" s="592"/>
      <c r="Q141" s="105"/>
      <c r="R141" s="105"/>
      <c r="S141" s="592"/>
      <c r="T141" s="592"/>
      <c r="U141" s="592"/>
      <c r="V141" s="592"/>
      <c r="W141" s="592"/>
      <c r="X141" s="592"/>
      <c r="Y141" s="592"/>
      <c r="Z141" s="592"/>
      <c r="AA141" s="592"/>
      <c r="AB141" s="592"/>
      <c r="AC141" s="592"/>
      <c r="AD141" s="592"/>
      <c r="AE141" s="592"/>
      <c r="AF141" s="592"/>
      <c r="AG141" s="592"/>
    </row>
    <row r="142" spans="1:33" x14ac:dyDescent="0.3">
      <c r="A142" s="105"/>
      <c r="B142" s="105"/>
      <c r="C142" s="105"/>
      <c r="D142" s="105"/>
      <c r="E142" s="105"/>
      <c r="F142" s="105"/>
      <c r="G142" s="105"/>
      <c r="H142" s="105"/>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row>
    <row r="143" spans="1:33" x14ac:dyDescent="0.3">
      <c r="A143" s="105"/>
      <c r="B143" s="105"/>
      <c r="C143" s="105"/>
      <c r="D143" s="105"/>
      <c r="E143" s="105"/>
      <c r="F143" s="105"/>
      <c r="G143" s="105"/>
      <c r="H143" s="105"/>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row>
    <row r="144" spans="1:33" x14ac:dyDescent="0.3">
      <c r="A144" s="105"/>
      <c r="B144" s="105"/>
      <c r="C144" s="105"/>
      <c r="D144" s="105"/>
      <c r="E144" s="105"/>
      <c r="F144" s="105"/>
      <c r="G144" s="105"/>
      <c r="H144" s="105"/>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row>
    <row r="145" spans="1:33" x14ac:dyDescent="0.3">
      <c r="A145" s="105"/>
      <c r="B145" s="105"/>
      <c r="C145" s="105"/>
      <c r="D145" s="105"/>
      <c r="E145" s="105"/>
      <c r="F145" s="105"/>
      <c r="G145" s="105"/>
      <c r="H145" s="105"/>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row>
    <row r="146" spans="1:33" x14ac:dyDescent="0.3">
      <c r="A146" s="105"/>
      <c r="B146" s="105"/>
      <c r="C146" s="105"/>
      <c r="D146" s="105"/>
      <c r="E146" s="105"/>
      <c r="F146" s="105"/>
      <c r="G146" s="105"/>
      <c r="H146" s="105"/>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row>
    <row r="147" spans="1:33" x14ac:dyDescent="0.3">
      <c r="A147" s="105"/>
      <c r="B147" s="105"/>
      <c r="C147" s="105"/>
      <c r="D147" s="105"/>
      <c r="E147" s="105"/>
      <c r="F147" s="105"/>
      <c r="G147" s="105"/>
      <c r="H147" s="105"/>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row>
    <row r="148" spans="1:33" x14ac:dyDescent="0.3">
      <c r="A148" s="105"/>
      <c r="B148" s="105"/>
      <c r="C148" s="105"/>
      <c r="D148" s="105"/>
      <c r="E148" s="105"/>
      <c r="F148" s="105"/>
      <c r="G148" s="105"/>
      <c r="H148" s="105"/>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row>
    <row r="149" spans="1:33" x14ac:dyDescent="0.3">
      <c r="A149" s="105"/>
      <c r="B149" s="105"/>
      <c r="C149" s="105"/>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row>
    <row r="150" spans="1:33" x14ac:dyDescent="0.3">
      <c r="A150" s="105"/>
      <c r="B150" s="105"/>
      <c r="C150" s="105"/>
      <c r="D150" s="105"/>
      <c r="E150" s="105"/>
      <c r="F150" s="105"/>
      <c r="G150" s="105"/>
      <c r="H150" s="105"/>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row>
    <row r="151" spans="1:33" x14ac:dyDescent="0.3">
      <c r="A151" s="105"/>
      <c r="B151" s="105"/>
      <c r="C151" s="105"/>
      <c r="D151" s="105"/>
      <c r="E151" s="105"/>
      <c r="F151" s="105"/>
      <c r="G151" s="105"/>
      <c r="H151" s="105"/>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row>
    <row r="152" spans="1:33" x14ac:dyDescent="0.3">
      <c r="A152" s="105"/>
      <c r="B152" s="105"/>
      <c r="C152" s="105"/>
      <c r="D152" s="105"/>
      <c r="E152" s="105"/>
      <c r="F152" s="105"/>
      <c r="G152" s="105"/>
      <c r="H152" s="105"/>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row>
  </sheetData>
  <mergeCells count="7">
    <mergeCell ref="B16:H16"/>
    <mergeCell ref="B24:P74"/>
    <mergeCell ref="B82:P141"/>
    <mergeCell ref="S82:AG141"/>
    <mergeCell ref="S24:AG74"/>
    <mergeCell ref="B18:G18"/>
    <mergeCell ref="B21:F21"/>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726559-5E0F-4BBA-B95B-F52B77370A19}">
          <x14:formula1>
            <xm:f>'DROPDOWN DATA'!$D$2:$D$4</xm:f>
          </x14:formula1>
          <xm:sqref>H18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8468-1EF7-4B0C-A501-109FD1289B1F}">
  <dimension ref="A1:W101"/>
  <sheetViews>
    <sheetView topLeftCell="A3" zoomScale="50" zoomScaleNormal="50" workbookViewId="0">
      <selection activeCell="B24" sqref="B24:U96"/>
    </sheetView>
  </sheetViews>
  <sheetFormatPr defaultColWidth="8.84375" defaultRowHeight="13.5" x14ac:dyDescent="0.3"/>
  <cols>
    <col min="4" max="4" width="10.3828125" customWidth="1"/>
    <col min="5" max="5" width="11" customWidth="1"/>
    <col min="7" max="7" width="10.4609375" customWidth="1"/>
  </cols>
  <sheetData>
    <row r="1" spans="1:23" x14ac:dyDescent="0.3">
      <c r="A1" s="105"/>
      <c r="B1" s="105"/>
      <c r="C1" s="105"/>
      <c r="D1" s="105"/>
      <c r="E1" s="105"/>
      <c r="F1" s="105"/>
      <c r="G1" s="105"/>
      <c r="H1" s="105"/>
      <c r="I1" s="105"/>
      <c r="J1" s="105"/>
      <c r="K1" s="105"/>
      <c r="L1" s="105"/>
      <c r="M1" s="105"/>
      <c r="N1" s="105"/>
      <c r="O1" s="105"/>
      <c r="P1" s="105"/>
      <c r="Q1" s="105"/>
      <c r="R1" s="105"/>
      <c r="S1" s="105"/>
      <c r="T1" s="105"/>
      <c r="U1" s="105"/>
      <c r="V1" s="105"/>
      <c r="W1" s="105"/>
    </row>
    <row r="2" spans="1:23" x14ac:dyDescent="0.3">
      <c r="A2" s="105"/>
      <c r="B2" s="105"/>
      <c r="C2" s="105"/>
      <c r="D2" s="105"/>
      <c r="E2" s="105"/>
      <c r="F2" s="105"/>
      <c r="G2" s="105"/>
      <c r="H2" s="105"/>
      <c r="I2" s="105"/>
      <c r="J2" s="105"/>
      <c r="K2" s="105"/>
      <c r="L2" s="105"/>
      <c r="M2" s="105"/>
      <c r="N2" s="105"/>
      <c r="O2" s="105"/>
      <c r="P2" s="105"/>
      <c r="Q2" s="105"/>
      <c r="R2" s="105"/>
      <c r="S2" s="105"/>
      <c r="T2" s="105"/>
      <c r="U2" s="105"/>
      <c r="V2" s="105"/>
      <c r="W2" s="105"/>
    </row>
    <row r="3" spans="1:23" x14ac:dyDescent="0.3">
      <c r="A3" s="105"/>
      <c r="B3" s="105"/>
      <c r="C3" s="105"/>
      <c r="D3" s="105"/>
      <c r="E3" s="105"/>
      <c r="F3" s="105"/>
      <c r="G3" s="105"/>
      <c r="H3" s="105"/>
      <c r="I3" s="105"/>
      <c r="J3" s="105"/>
      <c r="K3" s="105"/>
      <c r="L3" s="105"/>
      <c r="M3" s="105"/>
      <c r="N3" s="105"/>
      <c r="O3" s="105"/>
      <c r="P3" s="105"/>
      <c r="Q3" s="105"/>
      <c r="R3" s="105"/>
      <c r="S3" s="105"/>
      <c r="T3" s="105"/>
      <c r="U3" s="105"/>
      <c r="V3" s="105"/>
      <c r="W3" s="105"/>
    </row>
    <row r="4" spans="1:23" x14ac:dyDescent="0.3">
      <c r="A4" s="105"/>
      <c r="B4" s="105"/>
      <c r="C4" s="105"/>
      <c r="D4" s="105"/>
      <c r="E4" s="105"/>
      <c r="F4" s="105"/>
      <c r="G4" s="105"/>
      <c r="H4" s="105"/>
      <c r="I4" s="105"/>
      <c r="J4" s="105"/>
      <c r="K4" s="105"/>
      <c r="L4" s="105"/>
      <c r="M4" s="105"/>
      <c r="N4" s="105"/>
      <c r="O4" s="105"/>
      <c r="P4" s="105"/>
      <c r="Q4" s="105"/>
      <c r="R4" s="105"/>
      <c r="S4" s="105"/>
      <c r="T4" s="105"/>
      <c r="U4" s="105"/>
      <c r="V4" s="105"/>
      <c r="W4" s="105"/>
    </row>
    <row r="5" spans="1:23" x14ac:dyDescent="0.3">
      <c r="A5" s="105"/>
      <c r="B5" s="105"/>
      <c r="C5" s="105"/>
      <c r="D5" s="105"/>
      <c r="E5" s="105"/>
      <c r="F5" s="105"/>
      <c r="G5" s="105"/>
      <c r="H5" s="105"/>
      <c r="I5" s="105"/>
      <c r="J5" s="105"/>
      <c r="K5" s="105"/>
      <c r="L5" s="105"/>
      <c r="M5" s="105"/>
      <c r="N5" s="105"/>
      <c r="O5" s="105"/>
      <c r="P5" s="105"/>
      <c r="Q5" s="105"/>
      <c r="R5" s="105"/>
      <c r="S5" s="105"/>
      <c r="T5" s="105"/>
      <c r="U5" s="105"/>
      <c r="V5" s="105"/>
      <c r="W5" s="105"/>
    </row>
    <row r="6" spans="1:23" x14ac:dyDescent="0.3">
      <c r="A6" s="105"/>
      <c r="B6" s="105"/>
      <c r="C6" s="105"/>
      <c r="D6" s="105"/>
      <c r="E6" s="105"/>
      <c r="F6" s="105"/>
      <c r="G6" s="105"/>
      <c r="H6" s="105"/>
      <c r="I6" s="105"/>
      <c r="J6" s="105"/>
      <c r="K6" s="105"/>
      <c r="L6" s="105"/>
      <c r="M6" s="105"/>
      <c r="N6" s="105"/>
      <c r="O6" s="105"/>
      <c r="P6" s="105"/>
      <c r="Q6" s="105"/>
      <c r="R6" s="105"/>
      <c r="S6" s="105"/>
      <c r="T6" s="105"/>
      <c r="U6" s="105"/>
      <c r="V6" s="105"/>
      <c r="W6" s="105"/>
    </row>
    <row r="7" spans="1:23" x14ac:dyDescent="0.3">
      <c r="A7" s="105"/>
      <c r="B7" s="105"/>
      <c r="C7" s="105"/>
      <c r="D7" s="105"/>
      <c r="E7" s="105"/>
      <c r="F7" s="105"/>
      <c r="G7" s="105"/>
      <c r="H7" s="105"/>
      <c r="I7" s="105"/>
      <c r="J7" s="105"/>
      <c r="K7" s="105"/>
      <c r="L7" s="105"/>
      <c r="M7" s="105"/>
      <c r="N7" s="105"/>
      <c r="O7" s="105"/>
      <c r="P7" s="105"/>
      <c r="Q7" s="105"/>
      <c r="R7" s="105"/>
      <c r="S7" s="105"/>
      <c r="T7" s="105"/>
      <c r="U7" s="105"/>
      <c r="V7" s="105"/>
      <c r="W7" s="105"/>
    </row>
    <row r="8" spans="1:23" x14ac:dyDescent="0.3">
      <c r="A8" s="105"/>
      <c r="B8" s="105"/>
      <c r="C8" s="105"/>
      <c r="D8" s="105"/>
      <c r="E8" s="105"/>
      <c r="F8" s="105"/>
      <c r="G8" s="105"/>
      <c r="H8" s="105"/>
      <c r="I8" s="105"/>
      <c r="J8" s="105"/>
      <c r="K8" s="105"/>
      <c r="L8" s="105"/>
      <c r="M8" s="105"/>
      <c r="N8" s="105"/>
      <c r="O8" s="105"/>
      <c r="P8" s="105"/>
      <c r="Q8" s="105"/>
      <c r="R8" s="105"/>
      <c r="S8" s="105"/>
      <c r="T8" s="105"/>
      <c r="U8" s="105"/>
      <c r="V8" s="105"/>
      <c r="W8" s="105"/>
    </row>
    <row r="9" spans="1:23" x14ac:dyDescent="0.3">
      <c r="A9" s="105"/>
      <c r="B9" s="105"/>
      <c r="C9" s="105"/>
      <c r="D9" s="105"/>
      <c r="E9" s="105"/>
      <c r="F9" s="105"/>
      <c r="G9" s="105"/>
      <c r="H9" s="105"/>
      <c r="I9" s="105"/>
      <c r="J9" s="105"/>
      <c r="K9" s="105"/>
      <c r="L9" s="105"/>
      <c r="M9" s="105"/>
      <c r="N9" s="105"/>
      <c r="O9" s="105"/>
      <c r="P9" s="105"/>
      <c r="Q9" s="105"/>
      <c r="R9" s="105"/>
      <c r="S9" s="105"/>
      <c r="T9" s="105"/>
      <c r="U9" s="105"/>
      <c r="V9" s="105"/>
      <c r="W9" s="105"/>
    </row>
    <row r="10" spans="1:23" x14ac:dyDescent="0.3">
      <c r="A10" s="105"/>
      <c r="B10" s="105"/>
      <c r="C10" s="105"/>
      <c r="D10" s="105"/>
      <c r="E10" s="105"/>
      <c r="F10" s="105"/>
      <c r="G10" s="105"/>
      <c r="H10" s="105"/>
      <c r="I10" s="105"/>
      <c r="J10" s="105"/>
      <c r="K10" s="105"/>
      <c r="L10" s="105"/>
      <c r="M10" s="105"/>
      <c r="N10" s="105"/>
      <c r="O10" s="105"/>
      <c r="P10" s="105"/>
      <c r="Q10" s="105"/>
      <c r="R10" s="105"/>
      <c r="S10" s="105"/>
      <c r="T10" s="105"/>
      <c r="U10" s="105"/>
      <c r="V10" s="105"/>
      <c r="W10" s="105"/>
    </row>
    <row r="11" spans="1:23" x14ac:dyDescent="0.3">
      <c r="A11" s="105"/>
      <c r="B11" s="105"/>
      <c r="C11" s="105"/>
      <c r="D11" s="105"/>
      <c r="E11" s="105"/>
      <c r="F11" s="105"/>
      <c r="G11" s="105"/>
      <c r="H11" s="105"/>
      <c r="I11" s="105"/>
      <c r="J11" s="105"/>
      <c r="K11" s="105"/>
      <c r="L11" s="105"/>
      <c r="M11" s="105"/>
      <c r="N11" s="105"/>
      <c r="O11" s="105"/>
      <c r="P11" s="105"/>
      <c r="Q11" s="105"/>
      <c r="R11" s="105"/>
      <c r="S11" s="105"/>
      <c r="T11" s="105"/>
      <c r="U11" s="105"/>
      <c r="V11" s="105"/>
      <c r="W11" s="105"/>
    </row>
    <row r="12" spans="1:23" x14ac:dyDescent="0.3">
      <c r="A12" s="105"/>
      <c r="B12" s="105"/>
      <c r="C12" s="105"/>
      <c r="D12" s="105"/>
      <c r="E12" s="105"/>
      <c r="F12" s="105"/>
      <c r="G12" s="105"/>
      <c r="H12" s="105"/>
      <c r="I12" s="105"/>
      <c r="J12" s="105"/>
      <c r="K12" s="105"/>
      <c r="L12" s="105"/>
      <c r="M12" s="105"/>
      <c r="N12" s="105"/>
      <c r="O12" s="105"/>
      <c r="P12" s="105"/>
      <c r="Q12" s="105"/>
      <c r="R12" s="105"/>
      <c r="S12" s="105"/>
      <c r="T12" s="105"/>
      <c r="U12" s="105"/>
      <c r="V12" s="105"/>
      <c r="W12" s="105"/>
    </row>
    <row r="13" spans="1:23" ht="30" x14ac:dyDescent="0.6">
      <c r="A13" s="105"/>
      <c r="B13" s="591" t="s">
        <v>173</v>
      </c>
      <c r="C13" s="602"/>
      <c r="D13" s="602"/>
      <c r="E13" s="602"/>
      <c r="F13" s="595"/>
      <c r="G13" s="595"/>
      <c r="H13" s="595"/>
      <c r="I13" s="105"/>
      <c r="J13" s="105"/>
      <c r="K13" s="105"/>
      <c r="L13" s="105"/>
      <c r="M13" s="105"/>
      <c r="N13" s="105"/>
      <c r="O13" s="105"/>
      <c r="P13" s="105"/>
      <c r="Q13" s="105"/>
      <c r="R13" s="105"/>
      <c r="S13" s="105"/>
      <c r="T13" s="105"/>
      <c r="U13" s="105"/>
      <c r="V13" s="105"/>
      <c r="W13" s="105"/>
    </row>
    <row r="14" spans="1:23" x14ac:dyDescent="0.3">
      <c r="A14" s="105"/>
      <c r="B14" s="105"/>
      <c r="C14" s="105"/>
      <c r="D14" s="105"/>
      <c r="E14" s="105"/>
      <c r="F14" s="105"/>
      <c r="G14" s="105"/>
      <c r="H14" s="105"/>
      <c r="I14" s="105"/>
      <c r="J14" s="105"/>
      <c r="K14" s="105"/>
      <c r="L14" s="105"/>
      <c r="M14" s="105"/>
      <c r="N14" s="105"/>
      <c r="O14" s="105"/>
      <c r="P14" s="105"/>
      <c r="Q14" s="105"/>
      <c r="R14" s="105"/>
      <c r="S14" s="105"/>
      <c r="T14" s="105"/>
      <c r="U14" s="105"/>
      <c r="V14" s="105"/>
      <c r="W14" s="105"/>
    </row>
    <row r="15" spans="1:23" x14ac:dyDescent="0.3">
      <c r="A15" s="105"/>
      <c r="B15" s="595" t="s">
        <v>174</v>
      </c>
      <c r="C15" s="595"/>
      <c r="D15" s="595"/>
      <c r="E15" s="595"/>
      <c r="F15" s="182"/>
      <c r="G15" s="181"/>
      <c r="H15" s="105"/>
      <c r="I15" s="105"/>
      <c r="J15" s="105"/>
      <c r="K15" s="105"/>
      <c r="L15" s="105"/>
      <c r="M15" s="105"/>
      <c r="N15" s="105"/>
      <c r="O15" s="105"/>
      <c r="P15" s="105"/>
      <c r="Q15" s="105"/>
      <c r="R15" s="105"/>
      <c r="S15" s="105"/>
      <c r="T15" s="105"/>
      <c r="U15" s="105"/>
      <c r="V15" s="105"/>
      <c r="W15" s="105"/>
    </row>
    <row r="16" spans="1:23" x14ac:dyDescent="0.3">
      <c r="A16" s="105"/>
      <c r="B16" s="182"/>
      <c r="C16" s="182"/>
      <c r="D16" s="182"/>
      <c r="E16" s="182"/>
      <c r="F16" s="182"/>
      <c r="G16" s="182"/>
      <c r="H16" s="105"/>
      <c r="I16" s="105"/>
      <c r="J16" s="105"/>
      <c r="K16" s="105"/>
      <c r="L16" s="105"/>
      <c r="M16" s="105"/>
      <c r="N16" s="105"/>
      <c r="O16" s="105"/>
      <c r="P16" s="105"/>
      <c r="Q16" s="105"/>
      <c r="R16" s="105"/>
      <c r="S16" s="105"/>
      <c r="T16" s="105"/>
      <c r="U16" s="105"/>
      <c r="V16" s="105"/>
      <c r="W16" s="105"/>
    </row>
    <row r="17" spans="1:23" x14ac:dyDescent="0.3">
      <c r="A17" s="105"/>
      <c r="B17" s="595" t="s">
        <v>175</v>
      </c>
      <c r="C17" s="595"/>
      <c r="D17" s="595"/>
      <c r="E17" s="595"/>
      <c r="F17" s="182"/>
      <c r="G17" s="181"/>
      <c r="H17" s="105"/>
      <c r="I17" s="105"/>
      <c r="J17" s="105"/>
      <c r="K17" s="105"/>
      <c r="L17" s="105"/>
      <c r="M17" s="105"/>
      <c r="N17" s="105"/>
      <c r="O17" s="105"/>
      <c r="P17" s="105"/>
      <c r="Q17" s="105"/>
      <c r="R17" s="105"/>
      <c r="S17" s="105"/>
      <c r="T17" s="105"/>
      <c r="U17" s="105"/>
      <c r="V17" s="105"/>
      <c r="W17" s="105"/>
    </row>
    <row r="18" spans="1:23" x14ac:dyDescent="0.3">
      <c r="A18" s="105"/>
      <c r="B18" s="182"/>
      <c r="C18" s="182"/>
      <c r="D18" s="182"/>
      <c r="E18" s="182"/>
      <c r="F18" s="182"/>
      <c r="G18" s="182"/>
      <c r="H18" s="105"/>
      <c r="I18" s="105"/>
      <c r="J18" s="105"/>
      <c r="K18" s="105"/>
      <c r="L18" s="105"/>
      <c r="M18" s="105"/>
      <c r="N18" s="105"/>
      <c r="O18" s="105"/>
      <c r="P18" s="105"/>
      <c r="Q18" s="105"/>
      <c r="R18" s="105"/>
      <c r="S18" s="105"/>
      <c r="T18" s="105"/>
      <c r="U18" s="105"/>
      <c r="V18" s="105"/>
      <c r="W18" s="105"/>
    </row>
    <row r="19" spans="1:23" x14ac:dyDescent="0.3">
      <c r="A19" s="105"/>
      <c r="B19" s="595" t="s">
        <v>176</v>
      </c>
      <c r="C19" s="595"/>
      <c r="D19" s="595"/>
      <c r="E19" s="182"/>
      <c r="F19" s="182"/>
      <c r="G19" s="181"/>
      <c r="H19" s="105"/>
      <c r="I19" s="105"/>
      <c r="J19" s="105"/>
      <c r="K19" s="105"/>
      <c r="L19" s="105"/>
      <c r="M19" s="105"/>
      <c r="N19" s="105"/>
      <c r="O19" s="105"/>
      <c r="P19" s="105"/>
      <c r="Q19" s="105"/>
      <c r="R19" s="105"/>
      <c r="S19" s="105"/>
      <c r="T19" s="105"/>
      <c r="U19" s="105"/>
      <c r="V19" s="105"/>
      <c r="W19" s="105"/>
    </row>
    <row r="20" spans="1:23" x14ac:dyDescent="0.3">
      <c r="A20" s="105"/>
      <c r="B20" s="182"/>
      <c r="C20" s="182"/>
      <c r="D20" s="182"/>
      <c r="E20" s="182"/>
      <c r="F20" s="182"/>
      <c r="G20" s="182"/>
      <c r="H20" s="105"/>
      <c r="I20" s="105"/>
      <c r="J20" s="105"/>
      <c r="K20" s="105"/>
      <c r="L20" s="105"/>
      <c r="M20" s="105"/>
      <c r="N20" s="105"/>
      <c r="O20" s="105"/>
      <c r="P20" s="105"/>
      <c r="Q20" s="105"/>
      <c r="R20" s="105"/>
      <c r="S20" s="105"/>
      <c r="T20" s="105"/>
      <c r="U20" s="105"/>
      <c r="V20" s="105"/>
      <c r="W20" s="105"/>
    </row>
    <row r="21" spans="1:23" x14ac:dyDescent="0.3">
      <c r="A21" s="105"/>
      <c r="B21" s="182"/>
      <c r="C21" s="182"/>
      <c r="D21" s="182"/>
      <c r="E21" s="182"/>
      <c r="F21" s="182"/>
      <c r="G21" s="182"/>
      <c r="H21" s="105"/>
      <c r="I21" s="105"/>
      <c r="J21" s="105"/>
      <c r="K21" s="105"/>
      <c r="L21" s="105"/>
      <c r="M21" s="105"/>
      <c r="N21" s="105"/>
      <c r="O21" s="105"/>
      <c r="P21" s="105"/>
      <c r="Q21" s="105"/>
      <c r="R21" s="105"/>
      <c r="S21" s="105"/>
      <c r="T21" s="105"/>
      <c r="U21" s="105"/>
      <c r="V21" s="105"/>
      <c r="W21" s="105"/>
    </row>
    <row r="22" spans="1:23" x14ac:dyDescent="0.3">
      <c r="A22" s="105"/>
      <c r="B22" s="595" t="s">
        <v>177</v>
      </c>
      <c r="C22" s="595"/>
      <c r="D22" s="595"/>
      <c r="E22" s="182"/>
      <c r="F22" s="182"/>
      <c r="G22" s="182"/>
      <c r="H22" s="105"/>
      <c r="I22" s="105"/>
      <c r="J22" s="105"/>
      <c r="K22" s="105"/>
      <c r="L22" s="105"/>
      <c r="M22" s="105"/>
      <c r="N22" s="105"/>
      <c r="O22" s="105"/>
      <c r="P22" s="105"/>
      <c r="Q22" s="105"/>
      <c r="R22" s="105"/>
      <c r="S22" s="105"/>
      <c r="T22" s="105"/>
      <c r="U22" s="105"/>
      <c r="V22" s="105"/>
      <c r="W22" s="105"/>
    </row>
    <row r="23" spans="1:23" ht="6.75" customHeight="1" x14ac:dyDescent="0.3">
      <c r="A23" s="105"/>
      <c r="B23" s="105"/>
      <c r="C23" s="105"/>
      <c r="D23" s="105"/>
      <c r="E23" s="105"/>
      <c r="F23" s="105"/>
      <c r="G23" s="105"/>
      <c r="H23" s="105"/>
      <c r="I23" s="105"/>
      <c r="J23" s="105"/>
      <c r="K23" s="105"/>
      <c r="L23" s="105"/>
      <c r="M23" s="105"/>
      <c r="N23" s="105"/>
      <c r="O23" s="105"/>
      <c r="P23" s="105"/>
      <c r="Q23" s="105"/>
      <c r="R23" s="105"/>
      <c r="S23" s="105"/>
      <c r="T23" s="105"/>
      <c r="U23" s="105"/>
      <c r="V23" s="105"/>
      <c r="W23" s="105"/>
    </row>
    <row r="24" spans="1:23" x14ac:dyDescent="0.3">
      <c r="A24" s="105"/>
      <c r="B24" s="592"/>
      <c r="C24" s="592"/>
      <c r="D24" s="592"/>
      <c r="E24" s="592"/>
      <c r="F24" s="592"/>
      <c r="G24" s="592"/>
      <c r="H24" s="592"/>
      <c r="I24" s="592"/>
      <c r="J24" s="592"/>
      <c r="K24" s="592"/>
      <c r="L24" s="592"/>
      <c r="M24" s="592"/>
      <c r="N24" s="592"/>
      <c r="O24" s="592"/>
      <c r="P24" s="592"/>
      <c r="Q24" s="592"/>
      <c r="R24" s="592"/>
      <c r="S24" s="592"/>
      <c r="T24" s="592"/>
      <c r="U24" s="592"/>
      <c r="V24" s="105"/>
      <c r="W24" s="105"/>
    </row>
    <row r="25" spans="1:23" x14ac:dyDescent="0.3">
      <c r="A25" s="105"/>
      <c r="B25" s="592"/>
      <c r="C25" s="592"/>
      <c r="D25" s="592"/>
      <c r="E25" s="592"/>
      <c r="F25" s="592"/>
      <c r="G25" s="592"/>
      <c r="H25" s="592"/>
      <c r="I25" s="592"/>
      <c r="J25" s="592"/>
      <c r="K25" s="592"/>
      <c r="L25" s="592"/>
      <c r="M25" s="592"/>
      <c r="N25" s="592"/>
      <c r="O25" s="592"/>
      <c r="P25" s="592"/>
      <c r="Q25" s="592"/>
      <c r="R25" s="592"/>
      <c r="S25" s="592"/>
      <c r="T25" s="592"/>
      <c r="U25" s="592"/>
      <c r="V25" s="105"/>
      <c r="W25" s="105"/>
    </row>
    <row r="26" spans="1:23" x14ac:dyDescent="0.3">
      <c r="A26" s="105"/>
      <c r="B26" s="592"/>
      <c r="C26" s="592"/>
      <c r="D26" s="592"/>
      <c r="E26" s="592"/>
      <c r="F26" s="592"/>
      <c r="G26" s="592"/>
      <c r="H26" s="592"/>
      <c r="I26" s="592"/>
      <c r="J26" s="592"/>
      <c r="K26" s="592"/>
      <c r="L26" s="592"/>
      <c r="M26" s="592"/>
      <c r="N26" s="592"/>
      <c r="O26" s="592"/>
      <c r="P26" s="592"/>
      <c r="Q26" s="592"/>
      <c r="R26" s="592"/>
      <c r="S26" s="592"/>
      <c r="T26" s="592"/>
      <c r="U26" s="592"/>
      <c r="V26" s="105"/>
      <c r="W26" s="105"/>
    </row>
    <row r="27" spans="1:23" x14ac:dyDescent="0.3">
      <c r="A27" s="105"/>
      <c r="B27" s="592"/>
      <c r="C27" s="592"/>
      <c r="D27" s="592"/>
      <c r="E27" s="592"/>
      <c r="F27" s="592"/>
      <c r="G27" s="592"/>
      <c r="H27" s="592"/>
      <c r="I27" s="592"/>
      <c r="J27" s="592"/>
      <c r="K27" s="592"/>
      <c r="L27" s="592"/>
      <c r="M27" s="592"/>
      <c r="N27" s="592"/>
      <c r="O27" s="592"/>
      <c r="P27" s="592"/>
      <c r="Q27" s="592"/>
      <c r="R27" s="592"/>
      <c r="S27" s="592"/>
      <c r="T27" s="592"/>
      <c r="U27" s="592"/>
      <c r="V27" s="105"/>
      <c r="W27" s="105"/>
    </row>
    <row r="28" spans="1:23" x14ac:dyDescent="0.3">
      <c r="A28" s="105"/>
      <c r="B28" s="592"/>
      <c r="C28" s="592"/>
      <c r="D28" s="592"/>
      <c r="E28" s="592"/>
      <c r="F28" s="592"/>
      <c r="G28" s="592"/>
      <c r="H28" s="592"/>
      <c r="I28" s="592"/>
      <c r="J28" s="592"/>
      <c r="K28" s="592"/>
      <c r="L28" s="592"/>
      <c r="M28" s="592"/>
      <c r="N28" s="592"/>
      <c r="O28" s="592"/>
      <c r="P28" s="592"/>
      <c r="Q28" s="592"/>
      <c r="R28" s="592"/>
      <c r="S28" s="592"/>
      <c r="T28" s="592"/>
      <c r="U28" s="592"/>
      <c r="V28" s="105"/>
      <c r="W28" s="105"/>
    </row>
    <row r="29" spans="1:23" x14ac:dyDescent="0.3">
      <c r="A29" s="105"/>
      <c r="B29" s="592"/>
      <c r="C29" s="592"/>
      <c r="D29" s="592"/>
      <c r="E29" s="592"/>
      <c r="F29" s="592"/>
      <c r="G29" s="592"/>
      <c r="H29" s="592"/>
      <c r="I29" s="592"/>
      <c r="J29" s="592"/>
      <c r="K29" s="592"/>
      <c r="L29" s="592"/>
      <c r="M29" s="592"/>
      <c r="N29" s="592"/>
      <c r="O29" s="592"/>
      <c r="P29" s="592"/>
      <c r="Q29" s="592"/>
      <c r="R29" s="592"/>
      <c r="S29" s="592"/>
      <c r="T29" s="592"/>
      <c r="U29" s="592"/>
      <c r="V29" s="105"/>
      <c r="W29" s="105"/>
    </row>
    <row r="30" spans="1:23" x14ac:dyDescent="0.3">
      <c r="A30" s="105"/>
      <c r="B30" s="592"/>
      <c r="C30" s="592"/>
      <c r="D30" s="592"/>
      <c r="E30" s="592"/>
      <c r="F30" s="592"/>
      <c r="G30" s="592"/>
      <c r="H30" s="592"/>
      <c r="I30" s="592"/>
      <c r="J30" s="592"/>
      <c r="K30" s="592"/>
      <c r="L30" s="592"/>
      <c r="M30" s="592"/>
      <c r="N30" s="592"/>
      <c r="O30" s="592"/>
      <c r="P30" s="592"/>
      <c r="Q30" s="592"/>
      <c r="R30" s="592"/>
      <c r="S30" s="592"/>
      <c r="T30" s="592"/>
      <c r="U30" s="592"/>
      <c r="V30" s="105"/>
      <c r="W30" s="105"/>
    </row>
    <row r="31" spans="1:23" x14ac:dyDescent="0.3">
      <c r="A31" s="105"/>
      <c r="B31" s="592"/>
      <c r="C31" s="592"/>
      <c r="D31" s="592"/>
      <c r="E31" s="592"/>
      <c r="F31" s="592"/>
      <c r="G31" s="592"/>
      <c r="H31" s="592"/>
      <c r="I31" s="592"/>
      <c r="J31" s="592"/>
      <c r="K31" s="592"/>
      <c r="L31" s="592"/>
      <c r="M31" s="592"/>
      <c r="N31" s="592"/>
      <c r="O31" s="592"/>
      <c r="P31" s="592"/>
      <c r="Q31" s="592"/>
      <c r="R31" s="592"/>
      <c r="S31" s="592"/>
      <c r="T31" s="592"/>
      <c r="U31" s="592"/>
      <c r="V31" s="105"/>
      <c r="W31" s="105"/>
    </row>
    <row r="32" spans="1:23" x14ac:dyDescent="0.3">
      <c r="A32" s="105"/>
      <c r="B32" s="592"/>
      <c r="C32" s="592"/>
      <c r="D32" s="592"/>
      <c r="E32" s="592"/>
      <c r="F32" s="592"/>
      <c r="G32" s="592"/>
      <c r="H32" s="592"/>
      <c r="I32" s="592"/>
      <c r="J32" s="592"/>
      <c r="K32" s="592"/>
      <c r="L32" s="592"/>
      <c r="M32" s="592"/>
      <c r="N32" s="592"/>
      <c r="O32" s="592"/>
      <c r="P32" s="592"/>
      <c r="Q32" s="592"/>
      <c r="R32" s="592"/>
      <c r="S32" s="592"/>
      <c r="T32" s="592"/>
      <c r="U32" s="592"/>
      <c r="V32" s="105"/>
      <c r="W32" s="105"/>
    </row>
    <row r="33" spans="1:23" x14ac:dyDescent="0.3">
      <c r="A33" s="105"/>
      <c r="B33" s="592"/>
      <c r="C33" s="592"/>
      <c r="D33" s="592"/>
      <c r="E33" s="592"/>
      <c r="F33" s="592"/>
      <c r="G33" s="592"/>
      <c r="H33" s="592"/>
      <c r="I33" s="592"/>
      <c r="J33" s="592"/>
      <c r="K33" s="592"/>
      <c r="L33" s="592"/>
      <c r="M33" s="592"/>
      <c r="N33" s="592"/>
      <c r="O33" s="592"/>
      <c r="P33" s="592"/>
      <c r="Q33" s="592"/>
      <c r="R33" s="592"/>
      <c r="S33" s="592"/>
      <c r="T33" s="592"/>
      <c r="U33" s="592"/>
      <c r="V33" s="105"/>
      <c r="W33" s="105"/>
    </row>
    <row r="34" spans="1:23" x14ac:dyDescent="0.3">
      <c r="A34" s="105"/>
      <c r="B34" s="592"/>
      <c r="C34" s="592"/>
      <c r="D34" s="592"/>
      <c r="E34" s="592"/>
      <c r="F34" s="592"/>
      <c r="G34" s="592"/>
      <c r="H34" s="592"/>
      <c r="I34" s="592"/>
      <c r="J34" s="592"/>
      <c r="K34" s="592"/>
      <c r="L34" s="592"/>
      <c r="M34" s="592"/>
      <c r="N34" s="592"/>
      <c r="O34" s="592"/>
      <c r="P34" s="592"/>
      <c r="Q34" s="592"/>
      <c r="R34" s="592"/>
      <c r="S34" s="592"/>
      <c r="T34" s="592"/>
      <c r="U34" s="592"/>
      <c r="V34" s="105"/>
      <c r="W34" s="105"/>
    </row>
    <row r="35" spans="1:23" x14ac:dyDescent="0.3">
      <c r="A35" s="105"/>
      <c r="B35" s="592"/>
      <c r="C35" s="592"/>
      <c r="D35" s="592"/>
      <c r="E35" s="592"/>
      <c r="F35" s="592"/>
      <c r="G35" s="592"/>
      <c r="H35" s="592"/>
      <c r="I35" s="592"/>
      <c r="J35" s="592"/>
      <c r="K35" s="592"/>
      <c r="L35" s="592"/>
      <c r="M35" s="592"/>
      <c r="N35" s="592"/>
      <c r="O35" s="592"/>
      <c r="P35" s="592"/>
      <c r="Q35" s="592"/>
      <c r="R35" s="592"/>
      <c r="S35" s="592"/>
      <c r="T35" s="592"/>
      <c r="U35" s="592"/>
      <c r="V35" s="105"/>
      <c r="W35" s="105"/>
    </row>
    <row r="36" spans="1:23" x14ac:dyDescent="0.3">
      <c r="A36" s="105"/>
      <c r="B36" s="592"/>
      <c r="C36" s="592"/>
      <c r="D36" s="592"/>
      <c r="E36" s="592"/>
      <c r="F36" s="592"/>
      <c r="G36" s="592"/>
      <c r="H36" s="592"/>
      <c r="I36" s="592"/>
      <c r="J36" s="592"/>
      <c r="K36" s="592"/>
      <c r="L36" s="592"/>
      <c r="M36" s="592"/>
      <c r="N36" s="592"/>
      <c r="O36" s="592"/>
      <c r="P36" s="592"/>
      <c r="Q36" s="592"/>
      <c r="R36" s="592"/>
      <c r="S36" s="592"/>
      <c r="T36" s="592"/>
      <c r="U36" s="592"/>
      <c r="V36" s="105"/>
      <c r="W36" s="105"/>
    </row>
    <row r="37" spans="1:23" x14ac:dyDescent="0.3">
      <c r="A37" s="105"/>
      <c r="B37" s="592"/>
      <c r="C37" s="592"/>
      <c r="D37" s="592"/>
      <c r="E37" s="592"/>
      <c r="F37" s="592"/>
      <c r="G37" s="592"/>
      <c r="H37" s="592"/>
      <c r="I37" s="592"/>
      <c r="J37" s="592"/>
      <c r="K37" s="592"/>
      <c r="L37" s="592"/>
      <c r="M37" s="592"/>
      <c r="N37" s="592"/>
      <c r="O37" s="592"/>
      <c r="P37" s="592"/>
      <c r="Q37" s="592"/>
      <c r="R37" s="592"/>
      <c r="S37" s="592"/>
      <c r="T37" s="592"/>
      <c r="U37" s="592"/>
      <c r="V37" s="105"/>
      <c r="W37" s="105"/>
    </row>
    <row r="38" spans="1:23" x14ac:dyDescent="0.3">
      <c r="A38" s="105"/>
      <c r="B38" s="592"/>
      <c r="C38" s="592"/>
      <c r="D38" s="592"/>
      <c r="E38" s="592"/>
      <c r="F38" s="592"/>
      <c r="G38" s="592"/>
      <c r="H38" s="592"/>
      <c r="I38" s="592"/>
      <c r="J38" s="592"/>
      <c r="K38" s="592"/>
      <c r="L38" s="592"/>
      <c r="M38" s="592"/>
      <c r="N38" s="592"/>
      <c r="O38" s="592"/>
      <c r="P38" s="592"/>
      <c r="Q38" s="592"/>
      <c r="R38" s="592"/>
      <c r="S38" s="592"/>
      <c r="T38" s="592"/>
      <c r="U38" s="592"/>
      <c r="V38" s="105"/>
      <c r="W38" s="105"/>
    </row>
    <row r="39" spans="1:23" x14ac:dyDescent="0.3">
      <c r="A39" s="105"/>
      <c r="B39" s="592"/>
      <c r="C39" s="592"/>
      <c r="D39" s="592"/>
      <c r="E39" s="592"/>
      <c r="F39" s="592"/>
      <c r="G39" s="592"/>
      <c r="H39" s="592"/>
      <c r="I39" s="592"/>
      <c r="J39" s="592"/>
      <c r="K39" s="592"/>
      <c r="L39" s="592"/>
      <c r="M39" s="592"/>
      <c r="N39" s="592"/>
      <c r="O39" s="592"/>
      <c r="P39" s="592"/>
      <c r="Q39" s="592"/>
      <c r="R39" s="592"/>
      <c r="S39" s="592"/>
      <c r="T39" s="592"/>
      <c r="U39" s="592"/>
      <c r="V39" s="105"/>
      <c r="W39" s="105"/>
    </row>
    <row r="40" spans="1:23" x14ac:dyDescent="0.3">
      <c r="A40" s="105"/>
      <c r="B40" s="592"/>
      <c r="C40" s="592"/>
      <c r="D40" s="592"/>
      <c r="E40" s="592"/>
      <c r="F40" s="592"/>
      <c r="G40" s="592"/>
      <c r="H40" s="592"/>
      <c r="I40" s="592"/>
      <c r="J40" s="592"/>
      <c r="K40" s="592"/>
      <c r="L40" s="592"/>
      <c r="M40" s="592"/>
      <c r="N40" s="592"/>
      <c r="O40" s="592"/>
      <c r="P40" s="592"/>
      <c r="Q40" s="592"/>
      <c r="R40" s="592"/>
      <c r="S40" s="592"/>
      <c r="T40" s="592"/>
      <c r="U40" s="592"/>
      <c r="V40" s="105"/>
      <c r="W40" s="105"/>
    </row>
    <row r="41" spans="1:23" x14ac:dyDescent="0.3">
      <c r="A41" s="105"/>
      <c r="B41" s="592"/>
      <c r="C41" s="592"/>
      <c r="D41" s="592"/>
      <c r="E41" s="592"/>
      <c r="F41" s="592"/>
      <c r="G41" s="592"/>
      <c r="H41" s="592"/>
      <c r="I41" s="592"/>
      <c r="J41" s="592"/>
      <c r="K41" s="592"/>
      <c r="L41" s="592"/>
      <c r="M41" s="592"/>
      <c r="N41" s="592"/>
      <c r="O41" s="592"/>
      <c r="P41" s="592"/>
      <c r="Q41" s="592"/>
      <c r="R41" s="592"/>
      <c r="S41" s="592"/>
      <c r="T41" s="592"/>
      <c r="U41" s="592"/>
      <c r="V41" s="105"/>
      <c r="W41" s="105"/>
    </row>
    <row r="42" spans="1:23" x14ac:dyDescent="0.3">
      <c r="A42" s="105"/>
      <c r="B42" s="592"/>
      <c r="C42" s="592"/>
      <c r="D42" s="592"/>
      <c r="E42" s="592"/>
      <c r="F42" s="592"/>
      <c r="G42" s="592"/>
      <c r="H42" s="592"/>
      <c r="I42" s="592"/>
      <c r="J42" s="592"/>
      <c r="K42" s="592"/>
      <c r="L42" s="592"/>
      <c r="M42" s="592"/>
      <c r="N42" s="592"/>
      <c r="O42" s="592"/>
      <c r="P42" s="592"/>
      <c r="Q42" s="592"/>
      <c r="R42" s="592"/>
      <c r="S42" s="592"/>
      <c r="T42" s="592"/>
      <c r="U42" s="592"/>
      <c r="V42" s="105"/>
      <c r="W42" s="105"/>
    </row>
    <row r="43" spans="1:23" x14ac:dyDescent="0.3">
      <c r="A43" s="105"/>
      <c r="B43" s="592"/>
      <c r="C43" s="592"/>
      <c r="D43" s="592"/>
      <c r="E43" s="592"/>
      <c r="F43" s="592"/>
      <c r="G43" s="592"/>
      <c r="H43" s="592"/>
      <c r="I43" s="592"/>
      <c r="J43" s="592"/>
      <c r="K43" s="592"/>
      <c r="L43" s="592"/>
      <c r="M43" s="592"/>
      <c r="N43" s="592"/>
      <c r="O43" s="592"/>
      <c r="P43" s="592"/>
      <c r="Q43" s="592"/>
      <c r="R43" s="592"/>
      <c r="S43" s="592"/>
      <c r="T43" s="592"/>
      <c r="U43" s="592"/>
      <c r="V43" s="105"/>
      <c r="W43" s="105"/>
    </row>
    <row r="44" spans="1:23" x14ac:dyDescent="0.3">
      <c r="A44" s="105"/>
      <c r="B44" s="592"/>
      <c r="C44" s="592"/>
      <c r="D44" s="592"/>
      <c r="E44" s="592"/>
      <c r="F44" s="592"/>
      <c r="G44" s="592"/>
      <c r="H44" s="592"/>
      <c r="I44" s="592"/>
      <c r="J44" s="592"/>
      <c r="K44" s="592"/>
      <c r="L44" s="592"/>
      <c r="M44" s="592"/>
      <c r="N44" s="592"/>
      <c r="O44" s="592"/>
      <c r="P44" s="592"/>
      <c r="Q44" s="592"/>
      <c r="R44" s="592"/>
      <c r="S44" s="592"/>
      <c r="T44" s="592"/>
      <c r="U44" s="592"/>
      <c r="V44" s="105"/>
      <c r="W44" s="105"/>
    </row>
    <row r="45" spans="1:23" x14ac:dyDescent="0.3">
      <c r="A45" s="105"/>
      <c r="B45" s="592"/>
      <c r="C45" s="592"/>
      <c r="D45" s="592"/>
      <c r="E45" s="592"/>
      <c r="F45" s="592"/>
      <c r="G45" s="592"/>
      <c r="H45" s="592"/>
      <c r="I45" s="592"/>
      <c r="J45" s="592"/>
      <c r="K45" s="592"/>
      <c r="L45" s="592"/>
      <c r="M45" s="592"/>
      <c r="N45" s="592"/>
      <c r="O45" s="592"/>
      <c r="P45" s="592"/>
      <c r="Q45" s="592"/>
      <c r="R45" s="592"/>
      <c r="S45" s="592"/>
      <c r="T45" s="592"/>
      <c r="U45" s="592"/>
      <c r="V45" s="105"/>
      <c r="W45" s="105"/>
    </row>
    <row r="46" spans="1:23" x14ac:dyDescent="0.3">
      <c r="A46" s="105"/>
      <c r="B46" s="592"/>
      <c r="C46" s="592"/>
      <c r="D46" s="592"/>
      <c r="E46" s="592"/>
      <c r="F46" s="592"/>
      <c r="G46" s="592"/>
      <c r="H46" s="592"/>
      <c r="I46" s="592"/>
      <c r="J46" s="592"/>
      <c r="K46" s="592"/>
      <c r="L46" s="592"/>
      <c r="M46" s="592"/>
      <c r="N46" s="592"/>
      <c r="O46" s="592"/>
      <c r="P46" s="592"/>
      <c r="Q46" s="592"/>
      <c r="R46" s="592"/>
      <c r="S46" s="592"/>
      <c r="T46" s="592"/>
      <c r="U46" s="592"/>
      <c r="V46" s="105"/>
      <c r="W46" s="105"/>
    </row>
    <row r="47" spans="1:23" x14ac:dyDescent="0.3">
      <c r="A47" s="105"/>
      <c r="B47" s="592"/>
      <c r="C47" s="592"/>
      <c r="D47" s="592"/>
      <c r="E47" s="592"/>
      <c r="F47" s="592"/>
      <c r="G47" s="592"/>
      <c r="H47" s="592"/>
      <c r="I47" s="592"/>
      <c r="J47" s="592"/>
      <c r="K47" s="592"/>
      <c r="L47" s="592"/>
      <c r="M47" s="592"/>
      <c r="N47" s="592"/>
      <c r="O47" s="592"/>
      <c r="P47" s="592"/>
      <c r="Q47" s="592"/>
      <c r="R47" s="592"/>
      <c r="S47" s="592"/>
      <c r="T47" s="592"/>
      <c r="U47" s="592"/>
      <c r="V47" s="105"/>
      <c r="W47" s="105"/>
    </row>
    <row r="48" spans="1:23" x14ac:dyDescent="0.3">
      <c r="A48" s="105"/>
      <c r="B48" s="592"/>
      <c r="C48" s="592"/>
      <c r="D48" s="592"/>
      <c r="E48" s="592"/>
      <c r="F48" s="592"/>
      <c r="G48" s="592"/>
      <c r="H48" s="592"/>
      <c r="I48" s="592"/>
      <c r="J48" s="592"/>
      <c r="K48" s="592"/>
      <c r="L48" s="592"/>
      <c r="M48" s="592"/>
      <c r="N48" s="592"/>
      <c r="O48" s="592"/>
      <c r="P48" s="592"/>
      <c r="Q48" s="592"/>
      <c r="R48" s="592"/>
      <c r="S48" s="592"/>
      <c r="T48" s="592"/>
      <c r="U48" s="592"/>
      <c r="V48" s="105"/>
      <c r="W48" s="105"/>
    </row>
    <row r="49" spans="1:23" x14ac:dyDescent="0.3">
      <c r="A49" s="105"/>
      <c r="B49" s="592"/>
      <c r="C49" s="592"/>
      <c r="D49" s="592"/>
      <c r="E49" s="592"/>
      <c r="F49" s="592"/>
      <c r="G49" s="592"/>
      <c r="H49" s="592"/>
      <c r="I49" s="592"/>
      <c r="J49" s="592"/>
      <c r="K49" s="592"/>
      <c r="L49" s="592"/>
      <c r="M49" s="592"/>
      <c r="N49" s="592"/>
      <c r="O49" s="592"/>
      <c r="P49" s="592"/>
      <c r="Q49" s="592"/>
      <c r="R49" s="592"/>
      <c r="S49" s="592"/>
      <c r="T49" s="592"/>
      <c r="U49" s="592"/>
      <c r="V49" s="105"/>
      <c r="W49" s="105"/>
    </row>
    <row r="50" spans="1:23" x14ac:dyDescent="0.3">
      <c r="A50" s="105"/>
      <c r="B50" s="592"/>
      <c r="C50" s="592"/>
      <c r="D50" s="592"/>
      <c r="E50" s="592"/>
      <c r="F50" s="592"/>
      <c r="G50" s="592"/>
      <c r="H50" s="592"/>
      <c r="I50" s="592"/>
      <c r="J50" s="592"/>
      <c r="K50" s="592"/>
      <c r="L50" s="592"/>
      <c r="M50" s="592"/>
      <c r="N50" s="592"/>
      <c r="O50" s="592"/>
      <c r="P50" s="592"/>
      <c r="Q50" s="592"/>
      <c r="R50" s="592"/>
      <c r="S50" s="592"/>
      <c r="T50" s="592"/>
      <c r="U50" s="592"/>
      <c r="V50" s="105"/>
      <c r="W50" s="105"/>
    </row>
    <row r="51" spans="1:23" x14ac:dyDescent="0.3">
      <c r="A51" s="105"/>
      <c r="B51" s="592"/>
      <c r="C51" s="592"/>
      <c r="D51" s="592"/>
      <c r="E51" s="592"/>
      <c r="F51" s="592"/>
      <c r="G51" s="592"/>
      <c r="H51" s="592"/>
      <c r="I51" s="592"/>
      <c r="J51" s="592"/>
      <c r="K51" s="592"/>
      <c r="L51" s="592"/>
      <c r="M51" s="592"/>
      <c r="N51" s="592"/>
      <c r="O51" s="592"/>
      <c r="P51" s="592"/>
      <c r="Q51" s="592"/>
      <c r="R51" s="592"/>
      <c r="S51" s="592"/>
      <c r="T51" s="592"/>
      <c r="U51" s="592"/>
      <c r="V51" s="105"/>
      <c r="W51" s="105"/>
    </row>
    <row r="52" spans="1:23" x14ac:dyDescent="0.3">
      <c r="A52" s="105"/>
      <c r="B52" s="592"/>
      <c r="C52" s="592"/>
      <c r="D52" s="592"/>
      <c r="E52" s="592"/>
      <c r="F52" s="592"/>
      <c r="G52" s="592"/>
      <c r="H52" s="592"/>
      <c r="I52" s="592"/>
      <c r="J52" s="592"/>
      <c r="K52" s="592"/>
      <c r="L52" s="592"/>
      <c r="M52" s="592"/>
      <c r="N52" s="592"/>
      <c r="O52" s="592"/>
      <c r="P52" s="592"/>
      <c r="Q52" s="592"/>
      <c r="R52" s="592"/>
      <c r="S52" s="592"/>
      <c r="T52" s="592"/>
      <c r="U52" s="592"/>
      <c r="V52" s="105"/>
      <c r="W52" s="105"/>
    </row>
    <row r="53" spans="1:23" x14ac:dyDescent="0.3">
      <c r="A53" s="105"/>
      <c r="B53" s="592"/>
      <c r="C53" s="592"/>
      <c r="D53" s="592"/>
      <c r="E53" s="592"/>
      <c r="F53" s="592"/>
      <c r="G53" s="592"/>
      <c r="H53" s="592"/>
      <c r="I53" s="592"/>
      <c r="J53" s="592"/>
      <c r="K53" s="592"/>
      <c r="L53" s="592"/>
      <c r="M53" s="592"/>
      <c r="N53" s="592"/>
      <c r="O53" s="592"/>
      <c r="P53" s="592"/>
      <c r="Q53" s="592"/>
      <c r="R53" s="592"/>
      <c r="S53" s="592"/>
      <c r="T53" s="592"/>
      <c r="U53" s="592"/>
      <c r="V53" s="105"/>
      <c r="W53" s="105"/>
    </row>
    <row r="54" spans="1:23" x14ac:dyDescent="0.3">
      <c r="A54" s="105"/>
      <c r="B54" s="592"/>
      <c r="C54" s="592"/>
      <c r="D54" s="592"/>
      <c r="E54" s="592"/>
      <c r="F54" s="592"/>
      <c r="G54" s="592"/>
      <c r="H54" s="592"/>
      <c r="I54" s="592"/>
      <c r="J54" s="592"/>
      <c r="K54" s="592"/>
      <c r="L54" s="592"/>
      <c r="M54" s="592"/>
      <c r="N54" s="592"/>
      <c r="O54" s="592"/>
      <c r="P54" s="592"/>
      <c r="Q54" s="592"/>
      <c r="R54" s="592"/>
      <c r="S54" s="592"/>
      <c r="T54" s="592"/>
      <c r="U54" s="592"/>
      <c r="V54" s="105"/>
      <c r="W54" s="105"/>
    </row>
    <row r="55" spans="1:23" x14ac:dyDescent="0.3">
      <c r="A55" s="105"/>
      <c r="B55" s="592"/>
      <c r="C55" s="592"/>
      <c r="D55" s="592"/>
      <c r="E55" s="592"/>
      <c r="F55" s="592"/>
      <c r="G55" s="592"/>
      <c r="H55" s="592"/>
      <c r="I55" s="592"/>
      <c r="J55" s="592"/>
      <c r="K55" s="592"/>
      <c r="L55" s="592"/>
      <c r="M55" s="592"/>
      <c r="N55" s="592"/>
      <c r="O55" s="592"/>
      <c r="P55" s="592"/>
      <c r="Q55" s="592"/>
      <c r="R55" s="592"/>
      <c r="S55" s="592"/>
      <c r="T55" s="592"/>
      <c r="U55" s="592"/>
      <c r="V55" s="105"/>
      <c r="W55" s="105"/>
    </row>
    <row r="56" spans="1:23" x14ac:dyDescent="0.3">
      <c r="A56" s="105"/>
      <c r="B56" s="592"/>
      <c r="C56" s="592"/>
      <c r="D56" s="592"/>
      <c r="E56" s="592"/>
      <c r="F56" s="592"/>
      <c r="G56" s="592"/>
      <c r="H56" s="592"/>
      <c r="I56" s="592"/>
      <c r="J56" s="592"/>
      <c r="K56" s="592"/>
      <c r="L56" s="592"/>
      <c r="M56" s="592"/>
      <c r="N56" s="592"/>
      <c r="O56" s="592"/>
      <c r="P56" s="592"/>
      <c r="Q56" s="592"/>
      <c r="R56" s="592"/>
      <c r="S56" s="592"/>
      <c r="T56" s="592"/>
      <c r="U56" s="592"/>
      <c r="V56" s="105"/>
      <c r="W56" s="105"/>
    </row>
    <row r="57" spans="1:23" x14ac:dyDescent="0.3">
      <c r="A57" s="105"/>
      <c r="B57" s="592"/>
      <c r="C57" s="592"/>
      <c r="D57" s="592"/>
      <c r="E57" s="592"/>
      <c r="F57" s="592"/>
      <c r="G57" s="592"/>
      <c r="H57" s="592"/>
      <c r="I57" s="592"/>
      <c r="J57" s="592"/>
      <c r="K57" s="592"/>
      <c r="L57" s="592"/>
      <c r="M57" s="592"/>
      <c r="N57" s="592"/>
      <c r="O57" s="592"/>
      <c r="P57" s="592"/>
      <c r="Q57" s="592"/>
      <c r="R57" s="592"/>
      <c r="S57" s="592"/>
      <c r="T57" s="592"/>
      <c r="U57" s="592"/>
      <c r="V57" s="105"/>
      <c r="W57" s="105"/>
    </row>
    <row r="58" spans="1:23" x14ac:dyDescent="0.3">
      <c r="A58" s="105"/>
      <c r="B58" s="592"/>
      <c r="C58" s="592"/>
      <c r="D58" s="592"/>
      <c r="E58" s="592"/>
      <c r="F58" s="592"/>
      <c r="G58" s="592"/>
      <c r="H58" s="592"/>
      <c r="I58" s="592"/>
      <c r="J58" s="592"/>
      <c r="K58" s="592"/>
      <c r="L58" s="592"/>
      <c r="M58" s="592"/>
      <c r="N58" s="592"/>
      <c r="O58" s="592"/>
      <c r="P58" s="592"/>
      <c r="Q58" s="592"/>
      <c r="R58" s="592"/>
      <c r="S58" s="592"/>
      <c r="T58" s="592"/>
      <c r="U58" s="592"/>
      <c r="V58" s="105"/>
      <c r="W58" s="105"/>
    </row>
    <row r="59" spans="1:23" x14ac:dyDescent="0.3">
      <c r="A59" s="105"/>
      <c r="B59" s="592"/>
      <c r="C59" s="592"/>
      <c r="D59" s="592"/>
      <c r="E59" s="592"/>
      <c r="F59" s="592"/>
      <c r="G59" s="592"/>
      <c r="H59" s="592"/>
      <c r="I59" s="592"/>
      <c r="J59" s="592"/>
      <c r="K59" s="592"/>
      <c r="L59" s="592"/>
      <c r="M59" s="592"/>
      <c r="N59" s="592"/>
      <c r="O59" s="592"/>
      <c r="P59" s="592"/>
      <c r="Q59" s="592"/>
      <c r="R59" s="592"/>
      <c r="S59" s="592"/>
      <c r="T59" s="592"/>
      <c r="U59" s="592"/>
      <c r="V59" s="105"/>
      <c r="W59" s="105"/>
    </row>
    <row r="60" spans="1:23" x14ac:dyDescent="0.3">
      <c r="A60" s="105"/>
      <c r="B60" s="592"/>
      <c r="C60" s="592"/>
      <c r="D60" s="592"/>
      <c r="E60" s="592"/>
      <c r="F60" s="592"/>
      <c r="G60" s="592"/>
      <c r="H60" s="592"/>
      <c r="I60" s="592"/>
      <c r="J60" s="592"/>
      <c r="K60" s="592"/>
      <c r="L60" s="592"/>
      <c r="M60" s="592"/>
      <c r="N60" s="592"/>
      <c r="O60" s="592"/>
      <c r="P60" s="592"/>
      <c r="Q60" s="592"/>
      <c r="R60" s="592"/>
      <c r="S60" s="592"/>
      <c r="T60" s="592"/>
      <c r="U60" s="592"/>
      <c r="V60" s="105"/>
      <c r="W60" s="105"/>
    </row>
    <row r="61" spans="1:23" x14ac:dyDescent="0.3">
      <c r="A61" s="105"/>
      <c r="B61" s="592"/>
      <c r="C61" s="592"/>
      <c r="D61" s="592"/>
      <c r="E61" s="592"/>
      <c r="F61" s="592"/>
      <c r="G61" s="592"/>
      <c r="H61" s="592"/>
      <c r="I61" s="592"/>
      <c r="J61" s="592"/>
      <c r="K61" s="592"/>
      <c r="L61" s="592"/>
      <c r="M61" s="592"/>
      <c r="N61" s="592"/>
      <c r="O61" s="592"/>
      <c r="P61" s="592"/>
      <c r="Q61" s="592"/>
      <c r="R61" s="592"/>
      <c r="S61" s="592"/>
      <c r="T61" s="592"/>
      <c r="U61" s="592"/>
      <c r="V61" s="105"/>
      <c r="W61" s="105"/>
    </row>
    <row r="62" spans="1:23" x14ac:dyDescent="0.3">
      <c r="A62" s="105"/>
      <c r="B62" s="592"/>
      <c r="C62" s="592"/>
      <c r="D62" s="592"/>
      <c r="E62" s="592"/>
      <c r="F62" s="592"/>
      <c r="G62" s="592"/>
      <c r="H62" s="592"/>
      <c r="I62" s="592"/>
      <c r="J62" s="592"/>
      <c r="K62" s="592"/>
      <c r="L62" s="592"/>
      <c r="M62" s="592"/>
      <c r="N62" s="592"/>
      <c r="O62" s="592"/>
      <c r="P62" s="592"/>
      <c r="Q62" s="592"/>
      <c r="R62" s="592"/>
      <c r="S62" s="592"/>
      <c r="T62" s="592"/>
      <c r="U62" s="592"/>
      <c r="V62" s="105"/>
      <c r="W62" s="105"/>
    </row>
    <row r="63" spans="1:23" x14ac:dyDescent="0.3">
      <c r="A63" s="105"/>
      <c r="B63" s="592"/>
      <c r="C63" s="592"/>
      <c r="D63" s="592"/>
      <c r="E63" s="592"/>
      <c r="F63" s="592"/>
      <c r="G63" s="592"/>
      <c r="H63" s="592"/>
      <c r="I63" s="592"/>
      <c r="J63" s="592"/>
      <c r="K63" s="592"/>
      <c r="L63" s="592"/>
      <c r="M63" s="592"/>
      <c r="N63" s="592"/>
      <c r="O63" s="592"/>
      <c r="P63" s="592"/>
      <c r="Q63" s="592"/>
      <c r="R63" s="592"/>
      <c r="S63" s="592"/>
      <c r="T63" s="592"/>
      <c r="U63" s="592"/>
      <c r="V63" s="105"/>
      <c r="W63" s="105"/>
    </row>
    <row r="64" spans="1:23" x14ac:dyDescent="0.3">
      <c r="A64" s="105"/>
      <c r="B64" s="592"/>
      <c r="C64" s="592"/>
      <c r="D64" s="592"/>
      <c r="E64" s="592"/>
      <c r="F64" s="592"/>
      <c r="G64" s="592"/>
      <c r="H64" s="592"/>
      <c r="I64" s="592"/>
      <c r="J64" s="592"/>
      <c r="K64" s="592"/>
      <c r="L64" s="592"/>
      <c r="M64" s="592"/>
      <c r="N64" s="592"/>
      <c r="O64" s="592"/>
      <c r="P64" s="592"/>
      <c r="Q64" s="592"/>
      <c r="R64" s="592"/>
      <c r="S64" s="592"/>
      <c r="T64" s="592"/>
      <c r="U64" s="592"/>
      <c r="V64" s="105"/>
      <c r="W64" s="105"/>
    </row>
    <row r="65" spans="1:23" x14ac:dyDescent="0.3">
      <c r="A65" s="105"/>
      <c r="B65" s="592"/>
      <c r="C65" s="592"/>
      <c r="D65" s="592"/>
      <c r="E65" s="592"/>
      <c r="F65" s="592"/>
      <c r="G65" s="592"/>
      <c r="H65" s="592"/>
      <c r="I65" s="592"/>
      <c r="J65" s="592"/>
      <c r="K65" s="592"/>
      <c r="L65" s="592"/>
      <c r="M65" s="592"/>
      <c r="N65" s="592"/>
      <c r="O65" s="592"/>
      <c r="P65" s="592"/>
      <c r="Q65" s="592"/>
      <c r="R65" s="592"/>
      <c r="S65" s="592"/>
      <c r="T65" s="592"/>
      <c r="U65" s="592"/>
      <c r="V65" s="105"/>
      <c r="W65" s="105"/>
    </row>
    <row r="66" spans="1:23" x14ac:dyDescent="0.3">
      <c r="A66" s="105"/>
      <c r="B66" s="592"/>
      <c r="C66" s="592"/>
      <c r="D66" s="592"/>
      <c r="E66" s="592"/>
      <c r="F66" s="592"/>
      <c r="G66" s="592"/>
      <c r="H66" s="592"/>
      <c r="I66" s="592"/>
      <c r="J66" s="592"/>
      <c r="K66" s="592"/>
      <c r="L66" s="592"/>
      <c r="M66" s="592"/>
      <c r="N66" s="592"/>
      <c r="O66" s="592"/>
      <c r="P66" s="592"/>
      <c r="Q66" s="592"/>
      <c r="R66" s="592"/>
      <c r="S66" s="592"/>
      <c r="T66" s="592"/>
      <c r="U66" s="592"/>
      <c r="V66" s="105"/>
      <c r="W66" s="105"/>
    </row>
    <row r="67" spans="1:23" x14ac:dyDescent="0.3">
      <c r="A67" s="105"/>
      <c r="B67" s="592"/>
      <c r="C67" s="592"/>
      <c r="D67" s="592"/>
      <c r="E67" s="592"/>
      <c r="F67" s="592"/>
      <c r="G67" s="592"/>
      <c r="H67" s="592"/>
      <c r="I67" s="592"/>
      <c r="J67" s="592"/>
      <c r="K67" s="592"/>
      <c r="L67" s="592"/>
      <c r="M67" s="592"/>
      <c r="N67" s="592"/>
      <c r="O67" s="592"/>
      <c r="P67" s="592"/>
      <c r="Q67" s="592"/>
      <c r="R67" s="592"/>
      <c r="S67" s="592"/>
      <c r="T67" s="592"/>
      <c r="U67" s="592"/>
      <c r="V67" s="105"/>
      <c r="W67" s="105"/>
    </row>
    <row r="68" spans="1:23" x14ac:dyDescent="0.3">
      <c r="A68" s="105"/>
      <c r="B68" s="592"/>
      <c r="C68" s="592"/>
      <c r="D68" s="592"/>
      <c r="E68" s="592"/>
      <c r="F68" s="592"/>
      <c r="G68" s="592"/>
      <c r="H68" s="592"/>
      <c r="I68" s="592"/>
      <c r="J68" s="592"/>
      <c r="K68" s="592"/>
      <c r="L68" s="592"/>
      <c r="M68" s="592"/>
      <c r="N68" s="592"/>
      <c r="O68" s="592"/>
      <c r="P68" s="592"/>
      <c r="Q68" s="592"/>
      <c r="R68" s="592"/>
      <c r="S68" s="592"/>
      <c r="T68" s="592"/>
      <c r="U68" s="592"/>
      <c r="V68" s="105"/>
      <c r="W68" s="105"/>
    </row>
    <row r="69" spans="1:23" x14ac:dyDescent="0.3">
      <c r="A69" s="105"/>
      <c r="B69" s="592"/>
      <c r="C69" s="592"/>
      <c r="D69" s="592"/>
      <c r="E69" s="592"/>
      <c r="F69" s="592"/>
      <c r="G69" s="592"/>
      <c r="H69" s="592"/>
      <c r="I69" s="592"/>
      <c r="J69" s="592"/>
      <c r="K69" s="592"/>
      <c r="L69" s="592"/>
      <c r="M69" s="592"/>
      <c r="N69" s="592"/>
      <c r="O69" s="592"/>
      <c r="P69" s="592"/>
      <c r="Q69" s="592"/>
      <c r="R69" s="592"/>
      <c r="S69" s="592"/>
      <c r="T69" s="592"/>
      <c r="U69" s="592"/>
      <c r="V69" s="105"/>
      <c r="W69" s="105"/>
    </row>
    <row r="70" spans="1:23" x14ac:dyDescent="0.3">
      <c r="A70" s="105"/>
      <c r="B70" s="592"/>
      <c r="C70" s="592"/>
      <c r="D70" s="592"/>
      <c r="E70" s="592"/>
      <c r="F70" s="592"/>
      <c r="G70" s="592"/>
      <c r="H70" s="592"/>
      <c r="I70" s="592"/>
      <c r="J70" s="592"/>
      <c r="K70" s="592"/>
      <c r="L70" s="592"/>
      <c r="M70" s="592"/>
      <c r="N70" s="592"/>
      <c r="O70" s="592"/>
      <c r="P70" s="592"/>
      <c r="Q70" s="592"/>
      <c r="R70" s="592"/>
      <c r="S70" s="592"/>
      <c r="T70" s="592"/>
      <c r="U70" s="592"/>
      <c r="V70" s="105"/>
      <c r="W70" s="105"/>
    </row>
    <row r="71" spans="1:23" x14ac:dyDescent="0.3">
      <c r="A71" s="105"/>
      <c r="B71" s="592"/>
      <c r="C71" s="592"/>
      <c r="D71" s="592"/>
      <c r="E71" s="592"/>
      <c r="F71" s="592"/>
      <c r="G71" s="592"/>
      <c r="H71" s="592"/>
      <c r="I71" s="592"/>
      <c r="J71" s="592"/>
      <c r="K71" s="592"/>
      <c r="L71" s="592"/>
      <c r="M71" s="592"/>
      <c r="N71" s="592"/>
      <c r="O71" s="592"/>
      <c r="P71" s="592"/>
      <c r="Q71" s="592"/>
      <c r="R71" s="592"/>
      <c r="S71" s="592"/>
      <c r="T71" s="592"/>
      <c r="U71" s="592"/>
      <c r="V71" s="105"/>
      <c r="W71" s="105"/>
    </row>
    <row r="72" spans="1:23" x14ac:dyDescent="0.3">
      <c r="A72" s="105"/>
      <c r="B72" s="592"/>
      <c r="C72" s="592"/>
      <c r="D72" s="592"/>
      <c r="E72" s="592"/>
      <c r="F72" s="592"/>
      <c r="G72" s="592"/>
      <c r="H72" s="592"/>
      <c r="I72" s="592"/>
      <c r="J72" s="592"/>
      <c r="K72" s="592"/>
      <c r="L72" s="592"/>
      <c r="M72" s="592"/>
      <c r="N72" s="592"/>
      <c r="O72" s="592"/>
      <c r="P72" s="592"/>
      <c r="Q72" s="592"/>
      <c r="R72" s="592"/>
      <c r="S72" s="592"/>
      <c r="T72" s="592"/>
      <c r="U72" s="592"/>
      <c r="V72" s="105"/>
      <c r="W72" s="105"/>
    </row>
    <row r="73" spans="1:23" x14ac:dyDescent="0.3">
      <c r="A73" s="105"/>
      <c r="B73" s="592"/>
      <c r="C73" s="592"/>
      <c r="D73" s="592"/>
      <c r="E73" s="592"/>
      <c r="F73" s="592"/>
      <c r="G73" s="592"/>
      <c r="H73" s="592"/>
      <c r="I73" s="592"/>
      <c r="J73" s="592"/>
      <c r="K73" s="592"/>
      <c r="L73" s="592"/>
      <c r="M73" s="592"/>
      <c r="N73" s="592"/>
      <c r="O73" s="592"/>
      <c r="P73" s="592"/>
      <c r="Q73" s="592"/>
      <c r="R73" s="592"/>
      <c r="S73" s="592"/>
      <c r="T73" s="592"/>
      <c r="U73" s="592"/>
      <c r="V73" s="105"/>
      <c r="W73" s="105"/>
    </row>
    <row r="74" spans="1:23" x14ac:dyDescent="0.3">
      <c r="A74" s="105"/>
      <c r="B74" s="592"/>
      <c r="C74" s="592"/>
      <c r="D74" s="592"/>
      <c r="E74" s="592"/>
      <c r="F74" s="592"/>
      <c r="G74" s="592"/>
      <c r="H74" s="592"/>
      <c r="I74" s="592"/>
      <c r="J74" s="592"/>
      <c r="K74" s="592"/>
      <c r="L74" s="592"/>
      <c r="M74" s="592"/>
      <c r="N74" s="592"/>
      <c r="O74" s="592"/>
      <c r="P74" s="592"/>
      <c r="Q74" s="592"/>
      <c r="R74" s="592"/>
      <c r="S74" s="592"/>
      <c r="T74" s="592"/>
      <c r="U74" s="592"/>
      <c r="V74" s="105"/>
      <c r="W74" s="105"/>
    </row>
    <row r="75" spans="1:23" x14ac:dyDescent="0.3">
      <c r="A75" s="105"/>
      <c r="B75" s="592"/>
      <c r="C75" s="592"/>
      <c r="D75" s="592"/>
      <c r="E75" s="592"/>
      <c r="F75" s="592"/>
      <c r="G75" s="592"/>
      <c r="H75" s="592"/>
      <c r="I75" s="592"/>
      <c r="J75" s="592"/>
      <c r="K75" s="592"/>
      <c r="L75" s="592"/>
      <c r="M75" s="592"/>
      <c r="N75" s="592"/>
      <c r="O75" s="592"/>
      <c r="P75" s="592"/>
      <c r="Q75" s="592"/>
      <c r="R75" s="592"/>
      <c r="S75" s="592"/>
      <c r="T75" s="592"/>
      <c r="U75" s="592"/>
      <c r="V75" s="105"/>
      <c r="W75" s="105"/>
    </row>
    <row r="76" spans="1:23" x14ac:dyDescent="0.3">
      <c r="A76" s="105"/>
      <c r="B76" s="592"/>
      <c r="C76" s="592"/>
      <c r="D76" s="592"/>
      <c r="E76" s="592"/>
      <c r="F76" s="592"/>
      <c r="G76" s="592"/>
      <c r="H76" s="592"/>
      <c r="I76" s="592"/>
      <c r="J76" s="592"/>
      <c r="K76" s="592"/>
      <c r="L76" s="592"/>
      <c r="M76" s="592"/>
      <c r="N76" s="592"/>
      <c r="O76" s="592"/>
      <c r="P76" s="592"/>
      <c r="Q76" s="592"/>
      <c r="R76" s="592"/>
      <c r="S76" s="592"/>
      <c r="T76" s="592"/>
      <c r="U76" s="592"/>
      <c r="V76" s="105"/>
      <c r="W76" s="105"/>
    </row>
    <row r="77" spans="1:23" x14ac:dyDescent="0.3">
      <c r="A77" s="105"/>
      <c r="B77" s="592"/>
      <c r="C77" s="592"/>
      <c r="D77" s="592"/>
      <c r="E77" s="592"/>
      <c r="F77" s="592"/>
      <c r="G77" s="592"/>
      <c r="H77" s="592"/>
      <c r="I77" s="592"/>
      <c r="J77" s="592"/>
      <c r="K77" s="592"/>
      <c r="L77" s="592"/>
      <c r="M77" s="592"/>
      <c r="N77" s="592"/>
      <c r="O77" s="592"/>
      <c r="P77" s="592"/>
      <c r="Q77" s="592"/>
      <c r="R77" s="592"/>
      <c r="S77" s="592"/>
      <c r="T77" s="592"/>
      <c r="U77" s="592"/>
      <c r="V77" s="105"/>
      <c r="W77" s="105"/>
    </row>
    <row r="78" spans="1:23" x14ac:dyDescent="0.3">
      <c r="A78" s="105"/>
      <c r="B78" s="592"/>
      <c r="C78" s="592"/>
      <c r="D78" s="592"/>
      <c r="E78" s="592"/>
      <c r="F78" s="592"/>
      <c r="G78" s="592"/>
      <c r="H78" s="592"/>
      <c r="I78" s="592"/>
      <c r="J78" s="592"/>
      <c r="K78" s="592"/>
      <c r="L78" s="592"/>
      <c r="M78" s="592"/>
      <c r="N78" s="592"/>
      <c r="O78" s="592"/>
      <c r="P78" s="592"/>
      <c r="Q78" s="592"/>
      <c r="R78" s="592"/>
      <c r="S78" s="592"/>
      <c r="T78" s="592"/>
      <c r="U78" s="592"/>
      <c r="V78" s="105"/>
      <c r="W78" s="105"/>
    </row>
    <row r="79" spans="1:23" x14ac:dyDescent="0.3">
      <c r="A79" s="105"/>
      <c r="B79" s="592"/>
      <c r="C79" s="592"/>
      <c r="D79" s="592"/>
      <c r="E79" s="592"/>
      <c r="F79" s="592"/>
      <c r="G79" s="592"/>
      <c r="H79" s="592"/>
      <c r="I79" s="592"/>
      <c r="J79" s="592"/>
      <c r="K79" s="592"/>
      <c r="L79" s="592"/>
      <c r="M79" s="592"/>
      <c r="N79" s="592"/>
      <c r="O79" s="592"/>
      <c r="P79" s="592"/>
      <c r="Q79" s="592"/>
      <c r="R79" s="592"/>
      <c r="S79" s="592"/>
      <c r="T79" s="592"/>
      <c r="U79" s="592"/>
      <c r="V79" s="105"/>
      <c r="W79" s="105"/>
    </row>
    <row r="80" spans="1:23" x14ac:dyDescent="0.3">
      <c r="A80" s="105"/>
      <c r="B80" s="592"/>
      <c r="C80" s="592"/>
      <c r="D80" s="592"/>
      <c r="E80" s="592"/>
      <c r="F80" s="592"/>
      <c r="G80" s="592"/>
      <c r="H80" s="592"/>
      <c r="I80" s="592"/>
      <c r="J80" s="592"/>
      <c r="K80" s="592"/>
      <c r="L80" s="592"/>
      <c r="M80" s="592"/>
      <c r="N80" s="592"/>
      <c r="O80" s="592"/>
      <c r="P80" s="592"/>
      <c r="Q80" s="592"/>
      <c r="R80" s="592"/>
      <c r="S80" s="592"/>
      <c r="T80" s="592"/>
      <c r="U80" s="592"/>
      <c r="V80" s="105"/>
      <c r="W80" s="105"/>
    </row>
    <row r="81" spans="1:23" x14ac:dyDescent="0.3">
      <c r="A81" s="105"/>
      <c r="B81" s="592"/>
      <c r="C81" s="592"/>
      <c r="D81" s="592"/>
      <c r="E81" s="592"/>
      <c r="F81" s="592"/>
      <c r="G81" s="592"/>
      <c r="H81" s="592"/>
      <c r="I81" s="592"/>
      <c r="J81" s="592"/>
      <c r="K81" s="592"/>
      <c r="L81" s="592"/>
      <c r="M81" s="592"/>
      <c r="N81" s="592"/>
      <c r="O81" s="592"/>
      <c r="P81" s="592"/>
      <c r="Q81" s="592"/>
      <c r="R81" s="592"/>
      <c r="S81" s="592"/>
      <c r="T81" s="592"/>
      <c r="U81" s="592"/>
      <c r="V81" s="105"/>
      <c r="W81" s="105"/>
    </row>
    <row r="82" spans="1:23" x14ac:dyDescent="0.3">
      <c r="A82" s="105"/>
      <c r="B82" s="592"/>
      <c r="C82" s="592"/>
      <c r="D82" s="592"/>
      <c r="E82" s="592"/>
      <c r="F82" s="592"/>
      <c r="G82" s="592"/>
      <c r="H82" s="592"/>
      <c r="I82" s="592"/>
      <c r="J82" s="592"/>
      <c r="K82" s="592"/>
      <c r="L82" s="592"/>
      <c r="M82" s="592"/>
      <c r="N82" s="592"/>
      <c r="O82" s="592"/>
      <c r="P82" s="592"/>
      <c r="Q82" s="592"/>
      <c r="R82" s="592"/>
      <c r="S82" s="592"/>
      <c r="T82" s="592"/>
      <c r="U82" s="592"/>
      <c r="V82" s="105"/>
      <c r="W82" s="105"/>
    </row>
    <row r="83" spans="1:23" x14ac:dyDescent="0.3">
      <c r="A83" s="105"/>
      <c r="B83" s="592"/>
      <c r="C83" s="592"/>
      <c r="D83" s="592"/>
      <c r="E83" s="592"/>
      <c r="F83" s="592"/>
      <c r="G83" s="592"/>
      <c r="H83" s="592"/>
      <c r="I83" s="592"/>
      <c r="J83" s="592"/>
      <c r="K83" s="592"/>
      <c r="L83" s="592"/>
      <c r="M83" s="592"/>
      <c r="N83" s="592"/>
      <c r="O83" s="592"/>
      <c r="P83" s="592"/>
      <c r="Q83" s="592"/>
      <c r="R83" s="592"/>
      <c r="S83" s="592"/>
      <c r="T83" s="592"/>
      <c r="U83" s="592"/>
      <c r="V83" s="105"/>
      <c r="W83" s="105"/>
    </row>
    <row r="84" spans="1:23" x14ac:dyDescent="0.3">
      <c r="A84" s="105"/>
      <c r="B84" s="592"/>
      <c r="C84" s="592"/>
      <c r="D84" s="592"/>
      <c r="E84" s="592"/>
      <c r="F84" s="592"/>
      <c r="G84" s="592"/>
      <c r="H84" s="592"/>
      <c r="I84" s="592"/>
      <c r="J84" s="592"/>
      <c r="K84" s="592"/>
      <c r="L84" s="592"/>
      <c r="M84" s="592"/>
      <c r="N84" s="592"/>
      <c r="O84" s="592"/>
      <c r="P84" s="592"/>
      <c r="Q84" s="592"/>
      <c r="R84" s="592"/>
      <c r="S84" s="592"/>
      <c r="T84" s="592"/>
      <c r="U84" s="592"/>
      <c r="V84" s="105"/>
      <c r="W84" s="105"/>
    </row>
    <row r="85" spans="1:23" x14ac:dyDescent="0.3">
      <c r="A85" s="105"/>
      <c r="B85" s="592"/>
      <c r="C85" s="592"/>
      <c r="D85" s="592"/>
      <c r="E85" s="592"/>
      <c r="F85" s="592"/>
      <c r="G85" s="592"/>
      <c r="H85" s="592"/>
      <c r="I85" s="592"/>
      <c r="J85" s="592"/>
      <c r="K85" s="592"/>
      <c r="L85" s="592"/>
      <c r="M85" s="592"/>
      <c r="N85" s="592"/>
      <c r="O85" s="592"/>
      <c r="P85" s="592"/>
      <c r="Q85" s="592"/>
      <c r="R85" s="592"/>
      <c r="S85" s="592"/>
      <c r="T85" s="592"/>
      <c r="U85" s="592"/>
      <c r="V85" s="105"/>
      <c r="W85" s="105"/>
    </row>
    <row r="86" spans="1:23" x14ac:dyDescent="0.3">
      <c r="A86" s="105"/>
      <c r="B86" s="592"/>
      <c r="C86" s="592"/>
      <c r="D86" s="592"/>
      <c r="E86" s="592"/>
      <c r="F86" s="592"/>
      <c r="G86" s="592"/>
      <c r="H86" s="592"/>
      <c r="I86" s="592"/>
      <c r="J86" s="592"/>
      <c r="K86" s="592"/>
      <c r="L86" s="592"/>
      <c r="M86" s="592"/>
      <c r="N86" s="592"/>
      <c r="O86" s="592"/>
      <c r="P86" s="592"/>
      <c r="Q86" s="592"/>
      <c r="R86" s="592"/>
      <c r="S86" s="592"/>
      <c r="T86" s="592"/>
      <c r="U86" s="592"/>
      <c r="V86" s="105"/>
      <c r="W86" s="105"/>
    </row>
    <row r="87" spans="1:23" x14ac:dyDescent="0.3">
      <c r="A87" s="105"/>
      <c r="B87" s="592"/>
      <c r="C87" s="592"/>
      <c r="D87" s="592"/>
      <c r="E87" s="592"/>
      <c r="F87" s="592"/>
      <c r="G87" s="592"/>
      <c r="H87" s="592"/>
      <c r="I87" s="592"/>
      <c r="J87" s="592"/>
      <c r="K87" s="592"/>
      <c r="L87" s="592"/>
      <c r="M87" s="592"/>
      <c r="N87" s="592"/>
      <c r="O87" s="592"/>
      <c r="P87" s="592"/>
      <c r="Q87" s="592"/>
      <c r="R87" s="592"/>
      <c r="S87" s="592"/>
      <c r="T87" s="592"/>
      <c r="U87" s="592"/>
      <c r="V87" s="105"/>
      <c r="W87" s="105"/>
    </row>
    <row r="88" spans="1:23" x14ac:dyDescent="0.3">
      <c r="A88" s="105"/>
      <c r="B88" s="592"/>
      <c r="C88" s="592"/>
      <c r="D88" s="592"/>
      <c r="E88" s="592"/>
      <c r="F88" s="592"/>
      <c r="G88" s="592"/>
      <c r="H88" s="592"/>
      <c r="I88" s="592"/>
      <c r="J88" s="592"/>
      <c r="K88" s="592"/>
      <c r="L88" s="592"/>
      <c r="M88" s="592"/>
      <c r="N88" s="592"/>
      <c r="O88" s="592"/>
      <c r="P88" s="592"/>
      <c r="Q88" s="592"/>
      <c r="R88" s="592"/>
      <c r="S88" s="592"/>
      <c r="T88" s="592"/>
      <c r="U88" s="592"/>
      <c r="V88" s="105"/>
      <c r="W88" s="105"/>
    </row>
    <row r="89" spans="1:23" x14ac:dyDescent="0.3">
      <c r="A89" s="105"/>
      <c r="B89" s="592"/>
      <c r="C89" s="592"/>
      <c r="D89" s="592"/>
      <c r="E89" s="592"/>
      <c r="F89" s="592"/>
      <c r="G89" s="592"/>
      <c r="H89" s="592"/>
      <c r="I89" s="592"/>
      <c r="J89" s="592"/>
      <c r="K89" s="592"/>
      <c r="L89" s="592"/>
      <c r="M89" s="592"/>
      <c r="N89" s="592"/>
      <c r="O89" s="592"/>
      <c r="P89" s="592"/>
      <c r="Q89" s="592"/>
      <c r="R89" s="592"/>
      <c r="S89" s="592"/>
      <c r="T89" s="592"/>
      <c r="U89" s="592"/>
      <c r="V89" s="105"/>
      <c r="W89" s="105"/>
    </row>
    <row r="90" spans="1:23" x14ac:dyDescent="0.3">
      <c r="A90" s="105"/>
      <c r="B90" s="592"/>
      <c r="C90" s="592"/>
      <c r="D90" s="592"/>
      <c r="E90" s="592"/>
      <c r="F90" s="592"/>
      <c r="G90" s="592"/>
      <c r="H90" s="592"/>
      <c r="I90" s="592"/>
      <c r="J90" s="592"/>
      <c r="K90" s="592"/>
      <c r="L90" s="592"/>
      <c r="M90" s="592"/>
      <c r="N90" s="592"/>
      <c r="O90" s="592"/>
      <c r="P90" s="592"/>
      <c r="Q90" s="592"/>
      <c r="R90" s="592"/>
      <c r="S90" s="592"/>
      <c r="T90" s="592"/>
      <c r="U90" s="592"/>
      <c r="V90" s="105"/>
      <c r="W90" s="105"/>
    </row>
    <row r="91" spans="1:23" x14ac:dyDescent="0.3">
      <c r="A91" s="105"/>
      <c r="B91" s="592"/>
      <c r="C91" s="592"/>
      <c r="D91" s="592"/>
      <c r="E91" s="592"/>
      <c r="F91" s="592"/>
      <c r="G91" s="592"/>
      <c r="H91" s="592"/>
      <c r="I91" s="592"/>
      <c r="J91" s="592"/>
      <c r="K91" s="592"/>
      <c r="L91" s="592"/>
      <c r="M91" s="592"/>
      <c r="N91" s="592"/>
      <c r="O91" s="592"/>
      <c r="P91" s="592"/>
      <c r="Q91" s="592"/>
      <c r="R91" s="592"/>
      <c r="S91" s="592"/>
      <c r="T91" s="592"/>
      <c r="U91" s="592"/>
      <c r="V91" s="105"/>
      <c r="W91" s="105"/>
    </row>
    <row r="92" spans="1:23" x14ac:dyDescent="0.3">
      <c r="A92" s="105"/>
      <c r="B92" s="592"/>
      <c r="C92" s="592"/>
      <c r="D92" s="592"/>
      <c r="E92" s="592"/>
      <c r="F92" s="592"/>
      <c r="G92" s="592"/>
      <c r="H92" s="592"/>
      <c r="I92" s="592"/>
      <c r="J92" s="592"/>
      <c r="K92" s="592"/>
      <c r="L92" s="592"/>
      <c r="M92" s="592"/>
      <c r="N92" s="592"/>
      <c r="O92" s="592"/>
      <c r="P92" s="592"/>
      <c r="Q92" s="592"/>
      <c r="R92" s="592"/>
      <c r="S92" s="592"/>
      <c r="T92" s="592"/>
      <c r="U92" s="592"/>
      <c r="V92" s="105"/>
      <c r="W92" s="105"/>
    </row>
    <row r="93" spans="1:23" x14ac:dyDescent="0.3">
      <c r="A93" s="105"/>
      <c r="B93" s="592"/>
      <c r="C93" s="592"/>
      <c r="D93" s="592"/>
      <c r="E93" s="592"/>
      <c r="F93" s="592"/>
      <c r="G93" s="592"/>
      <c r="H93" s="592"/>
      <c r="I93" s="592"/>
      <c r="J93" s="592"/>
      <c r="K93" s="592"/>
      <c r="L93" s="592"/>
      <c r="M93" s="592"/>
      <c r="N93" s="592"/>
      <c r="O93" s="592"/>
      <c r="P93" s="592"/>
      <c r="Q93" s="592"/>
      <c r="R93" s="592"/>
      <c r="S93" s="592"/>
      <c r="T93" s="592"/>
      <c r="U93" s="592"/>
      <c r="V93" s="105"/>
      <c r="W93" s="105"/>
    </row>
    <row r="94" spans="1:23" x14ac:dyDescent="0.3">
      <c r="A94" s="105"/>
      <c r="B94" s="592"/>
      <c r="C94" s="592"/>
      <c r="D94" s="592"/>
      <c r="E94" s="592"/>
      <c r="F94" s="592"/>
      <c r="G94" s="592"/>
      <c r="H94" s="592"/>
      <c r="I94" s="592"/>
      <c r="J94" s="592"/>
      <c r="K94" s="592"/>
      <c r="L94" s="592"/>
      <c r="M94" s="592"/>
      <c r="N94" s="592"/>
      <c r="O94" s="592"/>
      <c r="P94" s="592"/>
      <c r="Q94" s="592"/>
      <c r="R94" s="592"/>
      <c r="S94" s="592"/>
      <c r="T94" s="592"/>
      <c r="U94" s="592"/>
      <c r="V94" s="105"/>
      <c r="W94" s="105"/>
    </row>
    <row r="95" spans="1:23" x14ac:dyDescent="0.3">
      <c r="A95" s="105"/>
      <c r="B95" s="592"/>
      <c r="C95" s="592"/>
      <c r="D95" s="592"/>
      <c r="E95" s="592"/>
      <c r="F95" s="592"/>
      <c r="G95" s="592"/>
      <c r="H95" s="592"/>
      <c r="I95" s="592"/>
      <c r="J95" s="592"/>
      <c r="K95" s="592"/>
      <c r="L95" s="592"/>
      <c r="M95" s="592"/>
      <c r="N95" s="592"/>
      <c r="O95" s="592"/>
      <c r="P95" s="592"/>
      <c r="Q95" s="592"/>
      <c r="R95" s="592"/>
      <c r="S95" s="592"/>
      <c r="T95" s="592"/>
      <c r="U95" s="592"/>
      <c r="V95" s="105"/>
      <c r="W95" s="105"/>
    </row>
    <row r="96" spans="1:23" x14ac:dyDescent="0.3">
      <c r="A96" s="105"/>
      <c r="B96" s="592"/>
      <c r="C96" s="592"/>
      <c r="D96" s="592"/>
      <c r="E96" s="592"/>
      <c r="F96" s="592"/>
      <c r="G96" s="592"/>
      <c r="H96" s="592"/>
      <c r="I96" s="592"/>
      <c r="J96" s="592"/>
      <c r="K96" s="592"/>
      <c r="L96" s="592"/>
      <c r="M96" s="592"/>
      <c r="N96" s="592"/>
      <c r="O96" s="592"/>
      <c r="P96" s="592"/>
      <c r="Q96" s="592"/>
      <c r="R96" s="592"/>
      <c r="S96" s="592"/>
      <c r="T96" s="592"/>
      <c r="U96" s="592"/>
      <c r="V96" s="105"/>
      <c r="W96" s="105"/>
    </row>
    <row r="97" spans="1:23" x14ac:dyDescent="0.3">
      <c r="A97" s="105"/>
      <c r="B97" s="105"/>
      <c r="C97" s="105"/>
      <c r="D97" s="105"/>
      <c r="E97" s="105"/>
      <c r="F97" s="105"/>
      <c r="G97" s="105"/>
      <c r="H97" s="105"/>
      <c r="I97" s="105"/>
      <c r="J97" s="105"/>
      <c r="K97" s="105"/>
      <c r="L97" s="105"/>
      <c r="M97" s="105"/>
      <c r="N97" s="105"/>
      <c r="O97" s="105"/>
      <c r="P97" s="105"/>
      <c r="Q97" s="105"/>
      <c r="R97" s="105"/>
      <c r="S97" s="105"/>
      <c r="T97" s="105"/>
      <c r="U97" s="105"/>
      <c r="V97" s="105"/>
      <c r="W97" s="105"/>
    </row>
    <row r="98" spans="1:23" x14ac:dyDescent="0.3">
      <c r="A98" s="105"/>
      <c r="B98" s="105"/>
      <c r="C98" s="105"/>
      <c r="D98" s="105"/>
      <c r="E98" s="105"/>
      <c r="F98" s="105"/>
      <c r="G98" s="105"/>
      <c r="H98" s="105"/>
      <c r="I98" s="105"/>
      <c r="J98" s="105"/>
      <c r="K98" s="105"/>
      <c r="L98" s="105"/>
      <c r="M98" s="105"/>
      <c r="N98" s="105"/>
      <c r="O98" s="105"/>
      <c r="P98" s="105"/>
      <c r="Q98" s="105"/>
      <c r="R98" s="105"/>
      <c r="S98" s="105"/>
      <c r="T98" s="105"/>
      <c r="U98" s="105"/>
      <c r="V98" s="105"/>
      <c r="W98" s="105"/>
    </row>
    <row r="99" spans="1:23" x14ac:dyDescent="0.3">
      <c r="A99" s="105"/>
      <c r="B99" s="105"/>
      <c r="C99" s="105"/>
      <c r="D99" s="105"/>
      <c r="E99" s="105"/>
      <c r="F99" s="105"/>
      <c r="G99" s="105"/>
      <c r="H99" s="105"/>
      <c r="I99" s="105"/>
      <c r="J99" s="105"/>
      <c r="K99" s="105"/>
      <c r="L99" s="105"/>
      <c r="M99" s="105"/>
      <c r="N99" s="105"/>
      <c r="O99" s="105"/>
      <c r="P99" s="105"/>
      <c r="Q99" s="105"/>
      <c r="R99" s="105"/>
      <c r="S99" s="105"/>
      <c r="T99" s="105"/>
      <c r="U99" s="105"/>
      <c r="V99" s="105"/>
      <c r="W99" s="105"/>
    </row>
    <row r="100" spans="1:23" x14ac:dyDescent="0.3">
      <c r="A100" s="105"/>
      <c r="B100" s="105"/>
      <c r="C100" s="105"/>
      <c r="D100" s="105"/>
      <c r="E100" s="105"/>
      <c r="F100" s="105"/>
      <c r="G100" s="105"/>
      <c r="H100" s="105"/>
      <c r="I100" s="105"/>
      <c r="J100" s="105"/>
      <c r="K100" s="105"/>
      <c r="L100" s="105"/>
      <c r="M100" s="105"/>
      <c r="N100" s="105"/>
      <c r="O100" s="105"/>
      <c r="P100" s="105"/>
      <c r="Q100" s="105"/>
      <c r="R100" s="105"/>
      <c r="S100" s="105"/>
      <c r="T100" s="105"/>
      <c r="U100" s="105"/>
      <c r="V100" s="105"/>
      <c r="W100" s="105"/>
    </row>
    <row r="101" spans="1:23" x14ac:dyDescent="0.3">
      <c r="B101" s="105"/>
      <c r="C101" s="105"/>
      <c r="D101" s="105"/>
      <c r="E101" s="105"/>
      <c r="F101" s="105"/>
      <c r="G101" s="105"/>
      <c r="H101" s="105"/>
      <c r="I101" s="105"/>
      <c r="J101" s="105"/>
      <c r="K101" s="105"/>
      <c r="L101" s="105"/>
      <c r="M101" s="105"/>
      <c r="N101" s="105"/>
      <c r="O101" s="105"/>
      <c r="P101" s="105"/>
      <c r="Q101" s="105"/>
      <c r="R101" s="105"/>
      <c r="S101" s="105"/>
      <c r="T101" s="105"/>
      <c r="U101" s="105"/>
      <c r="V101" s="105"/>
      <c r="W101" s="105"/>
    </row>
  </sheetData>
  <mergeCells count="6">
    <mergeCell ref="B13:H13"/>
    <mergeCell ref="B24:U96"/>
    <mergeCell ref="B15:E15"/>
    <mergeCell ref="B17:E17"/>
    <mergeCell ref="B19:D19"/>
    <mergeCell ref="B22:D22"/>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00CEA6E-09F2-4084-A477-C149A1166CB5}">
          <x14:formula1>
            <xm:f>'DROPDOWN DATA'!$D$2:$D$4</xm:f>
          </x14:formula1>
          <xm:sqref>G19 G15 G17</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55A314-2152-4A8E-BD92-214EFE5C6D0F}">
  <dimension ref="A1:Q114"/>
  <sheetViews>
    <sheetView zoomScale="50" zoomScaleNormal="50" workbookViewId="0">
      <selection activeCell="Z35" sqref="Z35"/>
    </sheetView>
  </sheetViews>
  <sheetFormatPr defaultColWidth="8.84375" defaultRowHeight="13.5" x14ac:dyDescent="0.3"/>
  <cols>
    <col min="5" max="5" width="17.84375" customWidth="1"/>
  </cols>
  <sheetData>
    <row r="1" spans="1:17" x14ac:dyDescent="0.3">
      <c r="A1" s="105"/>
      <c r="B1" s="105"/>
      <c r="C1" s="105"/>
      <c r="D1" s="105"/>
      <c r="E1" s="105"/>
      <c r="F1" s="105"/>
      <c r="G1" s="105"/>
      <c r="H1" s="105"/>
      <c r="I1" s="105"/>
      <c r="J1" s="105"/>
      <c r="K1" s="105"/>
      <c r="L1" s="105"/>
      <c r="M1" s="105"/>
      <c r="N1" s="105"/>
      <c r="O1" s="105"/>
      <c r="P1" s="105"/>
      <c r="Q1" s="105"/>
    </row>
    <row r="2" spans="1:17" x14ac:dyDescent="0.3">
      <c r="A2" s="105"/>
      <c r="B2" s="105"/>
      <c r="C2" s="105"/>
      <c r="D2" s="105"/>
      <c r="E2" s="105"/>
      <c r="F2" s="105"/>
      <c r="G2" s="105"/>
      <c r="H2" s="105"/>
      <c r="I2" s="105"/>
      <c r="J2" s="105"/>
      <c r="K2" s="105"/>
      <c r="L2" s="105"/>
      <c r="M2" s="105"/>
      <c r="N2" s="105"/>
      <c r="O2" s="105"/>
      <c r="P2" s="105"/>
      <c r="Q2" s="105"/>
    </row>
    <row r="3" spans="1:17" x14ac:dyDescent="0.3">
      <c r="A3" s="105"/>
      <c r="B3" s="105"/>
      <c r="C3" s="105"/>
      <c r="D3" s="105"/>
      <c r="E3" s="105"/>
      <c r="F3" s="105"/>
      <c r="G3" s="105"/>
      <c r="H3" s="105"/>
      <c r="I3" s="105"/>
      <c r="J3" s="105"/>
      <c r="K3" s="105"/>
      <c r="L3" s="105"/>
      <c r="M3" s="105"/>
      <c r="N3" s="105"/>
      <c r="O3" s="105"/>
      <c r="P3" s="105"/>
      <c r="Q3" s="105"/>
    </row>
    <row r="4" spans="1:17" x14ac:dyDescent="0.3">
      <c r="A4" s="105"/>
      <c r="B4" s="105"/>
      <c r="C4" s="105"/>
      <c r="D4" s="105"/>
      <c r="E4" s="105"/>
      <c r="F4" s="105"/>
      <c r="G4" s="105"/>
      <c r="H4" s="105"/>
      <c r="I4" s="105"/>
      <c r="J4" s="105"/>
      <c r="K4" s="105"/>
      <c r="L4" s="105"/>
      <c r="M4" s="105"/>
      <c r="N4" s="105"/>
      <c r="O4" s="105"/>
      <c r="P4" s="105"/>
      <c r="Q4" s="105"/>
    </row>
    <row r="5" spans="1:17" x14ac:dyDescent="0.3">
      <c r="A5" s="105"/>
      <c r="B5" s="105"/>
      <c r="C5" s="105"/>
      <c r="D5" s="105"/>
      <c r="E5" s="105"/>
      <c r="F5" s="105"/>
      <c r="G5" s="105"/>
      <c r="H5" s="105"/>
      <c r="I5" s="105"/>
      <c r="J5" s="105"/>
      <c r="K5" s="105"/>
      <c r="L5" s="105"/>
      <c r="M5" s="105"/>
      <c r="N5" s="105"/>
      <c r="O5" s="105"/>
      <c r="P5" s="105"/>
      <c r="Q5" s="105"/>
    </row>
    <row r="6" spans="1:17" x14ac:dyDescent="0.3">
      <c r="A6" s="105"/>
      <c r="B6" s="105"/>
      <c r="C6" s="105"/>
      <c r="D6" s="105"/>
      <c r="E6" s="105"/>
      <c r="F6" s="105"/>
      <c r="G6" s="105"/>
      <c r="H6" s="105"/>
      <c r="I6" s="105"/>
      <c r="J6" s="105"/>
      <c r="K6" s="105"/>
      <c r="L6" s="105"/>
      <c r="M6" s="105"/>
      <c r="N6" s="105"/>
      <c r="O6" s="105"/>
      <c r="P6" s="105"/>
      <c r="Q6" s="105"/>
    </row>
    <row r="7" spans="1:17" x14ac:dyDescent="0.3">
      <c r="A7" s="105"/>
      <c r="B7" s="105"/>
      <c r="C7" s="105"/>
      <c r="D7" s="105"/>
      <c r="E7" s="105"/>
      <c r="F7" s="105"/>
      <c r="G7" s="105"/>
      <c r="H7" s="105"/>
      <c r="I7" s="105"/>
      <c r="J7" s="105"/>
      <c r="K7" s="105"/>
      <c r="L7" s="105"/>
      <c r="M7" s="105"/>
      <c r="N7" s="105"/>
      <c r="O7" s="105"/>
      <c r="P7" s="105"/>
      <c r="Q7" s="105"/>
    </row>
    <row r="8" spans="1:17" x14ac:dyDescent="0.3">
      <c r="A8" s="105"/>
      <c r="B8" s="105"/>
      <c r="C8" s="105"/>
      <c r="D8" s="105"/>
      <c r="E8" s="105"/>
      <c r="F8" s="105"/>
      <c r="G8" s="105"/>
      <c r="H8" s="105"/>
      <c r="I8" s="105"/>
      <c r="J8" s="105"/>
      <c r="K8" s="105"/>
      <c r="L8" s="105"/>
      <c r="M8" s="105"/>
      <c r="N8" s="105"/>
      <c r="O8" s="105"/>
      <c r="P8" s="105"/>
      <c r="Q8" s="105"/>
    </row>
    <row r="9" spans="1:17" ht="30" x14ac:dyDescent="0.6">
      <c r="A9" s="105"/>
      <c r="B9" s="591" t="s">
        <v>178</v>
      </c>
      <c r="C9" s="602"/>
      <c r="D9" s="602"/>
      <c r="E9" s="602"/>
      <c r="F9" s="602"/>
      <c r="G9" s="602"/>
      <c r="H9" s="602"/>
      <c r="I9" s="595"/>
      <c r="J9" s="595"/>
      <c r="K9" s="105"/>
      <c r="L9" s="105"/>
      <c r="M9" s="105"/>
      <c r="N9" s="105"/>
      <c r="O9" s="105"/>
      <c r="P9" s="105"/>
      <c r="Q9" s="105"/>
    </row>
    <row r="10" spans="1:17" x14ac:dyDescent="0.3">
      <c r="A10" s="105"/>
      <c r="B10" s="182"/>
      <c r="C10" s="182"/>
      <c r="D10" s="182"/>
      <c r="E10" s="182"/>
      <c r="F10" s="182"/>
      <c r="G10" s="182"/>
      <c r="H10" s="182"/>
      <c r="I10" s="182"/>
      <c r="J10" s="182"/>
      <c r="K10" s="105"/>
      <c r="L10" s="105"/>
      <c r="M10" s="105"/>
      <c r="N10" s="105"/>
      <c r="O10" s="105"/>
      <c r="P10" s="105"/>
      <c r="Q10" s="105"/>
    </row>
    <row r="11" spans="1:17" x14ac:dyDescent="0.3">
      <c r="A11" s="105"/>
      <c r="B11" s="182"/>
      <c r="C11" s="182"/>
      <c r="D11" s="182"/>
      <c r="E11" s="182"/>
      <c r="F11" s="182"/>
      <c r="G11" s="182"/>
      <c r="H11" s="182"/>
      <c r="I11" s="182"/>
      <c r="J11" s="182"/>
      <c r="K11" s="105"/>
      <c r="L11" s="105"/>
      <c r="M11" s="105"/>
      <c r="N11" s="105"/>
      <c r="O11" s="105"/>
      <c r="P11" s="105"/>
      <c r="Q11" s="105"/>
    </row>
    <row r="12" spans="1:17" ht="15.5" x14ac:dyDescent="0.35">
      <c r="A12" s="105"/>
      <c r="B12" s="601" t="s">
        <v>179</v>
      </c>
      <c r="C12" s="601"/>
      <c r="D12" s="601"/>
      <c r="E12" s="601"/>
      <c r="F12" s="187"/>
      <c r="G12" s="186"/>
      <c r="H12" s="187"/>
      <c r="I12" s="182"/>
      <c r="J12" s="182"/>
      <c r="K12" s="105"/>
      <c r="L12" s="105"/>
      <c r="M12" s="105"/>
      <c r="N12" s="105"/>
      <c r="O12" s="105"/>
      <c r="P12" s="105"/>
      <c r="Q12" s="105"/>
    </row>
    <row r="13" spans="1:17" ht="15.5" x14ac:dyDescent="0.35">
      <c r="A13" s="105"/>
      <c r="B13" s="187"/>
      <c r="C13" s="187"/>
      <c r="D13" s="187"/>
      <c r="E13" s="187"/>
      <c r="F13" s="187"/>
      <c r="G13" s="187"/>
      <c r="H13" s="187"/>
      <c r="I13" s="182"/>
      <c r="J13" s="182"/>
      <c r="K13" s="105"/>
      <c r="L13" s="105"/>
      <c r="M13" s="105"/>
      <c r="N13" s="105"/>
      <c r="O13" s="105"/>
      <c r="P13" s="105"/>
      <c r="Q13" s="105"/>
    </row>
    <row r="14" spans="1:17" ht="15.5" x14ac:dyDescent="0.35">
      <c r="A14" s="105"/>
      <c r="B14" s="601" t="s">
        <v>180</v>
      </c>
      <c r="C14" s="601"/>
      <c r="D14" s="601"/>
      <c r="E14" s="601"/>
      <c r="F14" s="187"/>
      <c r="G14" s="186"/>
      <c r="H14" s="187"/>
      <c r="I14" s="182"/>
      <c r="J14" s="182"/>
      <c r="K14" s="105"/>
      <c r="L14" s="105"/>
      <c r="M14" s="105"/>
      <c r="N14" s="105"/>
      <c r="O14" s="105"/>
      <c r="P14" s="105"/>
      <c r="Q14" s="105"/>
    </row>
    <row r="15" spans="1:17" ht="15.5" x14ac:dyDescent="0.35">
      <c r="A15" s="105"/>
      <c r="B15" s="187"/>
      <c r="C15" s="187"/>
      <c r="D15" s="187"/>
      <c r="E15" s="187"/>
      <c r="F15" s="187"/>
      <c r="G15" s="187"/>
      <c r="H15" s="187"/>
      <c r="I15" s="182"/>
      <c r="J15" s="182"/>
      <c r="K15" s="105"/>
      <c r="L15" s="105"/>
      <c r="M15" s="105"/>
      <c r="N15" s="105"/>
      <c r="O15" s="105"/>
      <c r="P15" s="105"/>
      <c r="Q15" s="105"/>
    </row>
    <row r="16" spans="1:17" ht="15.5" x14ac:dyDescent="0.35">
      <c r="A16" s="105"/>
      <c r="B16" s="601" t="s">
        <v>181</v>
      </c>
      <c r="C16" s="601"/>
      <c r="D16" s="601"/>
      <c r="E16" s="601"/>
      <c r="F16" s="187"/>
      <c r="G16" s="186"/>
      <c r="H16" s="187"/>
      <c r="I16" s="182"/>
      <c r="J16" s="182"/>
      <c r="K16" s="105"/>
      <c r="L16" s="105"/>
      <c r="M16" s="105"/>
      <c r="N16" s="105"/>
      <c r="O16" s="105"/>
      <c r="P16" s="105"/>
      <c r="Q16" s="105"/>
    </row>
    <row r="17" spans="1:17" ht="15.5" x14ac:dyDescent="0.35">
      <c r="A17" s="105"/>
      <c r="B17" s="187"/>
      <c r="C17" s="187"/>
      <c r="D17" s="187"/>
      <c r="E17" s="187"/>
      <c r="F17" s="187"/>
      <c r="G17" s="187"/>
      <c r="H17" s="187"/>
      <c r="I17" s="182"/>
      <c r="J17" s="182"/>
      <c r="K17" s="105"/>
      <c r="L17" s="105"/>
      <c r="M17" s="105"/>
      <c r="N17" s="105"/>
      <c r="O17" s="105"/>
      <c r="P17" s="105"/>
      <c r="Q17" s="105"/>
    </row>
    <row r="18" spans="1:17" ht="15.5" x14ac:dyDescent="0.35">
      <c r="A18" s="105"/>
      <c r="B18" s="601" t="s">
        <v>182</v>
      </c>
      <c r="C18" s="601"/>
      <c r="D18" s="601"/>
      <c r="E18" s="601"/>
      <c r="F18" s="187"/>
      <c r="G18" s="187"/>
      <c r="H18" s="187"/>
      <c r="I18" s="182"/>
      <c r="J18" s="182"/>
      <c r="K18" s="105"/>
      <c r="L18" s="105"/>
      <c r="M18" s="105"/>
      <c r="N18" s="105"/>
      <c r="O18" s="105"/>
      <c r="P18" s="105"/>
      <c r="Q18" s="105"/>
    </row>
    <row r="19" spans="1:17" ht="6" customHeight="1" x14ac:dyDescent="0.35">
      <c r="A19" s="105"/>
      <c r="B19" s="187"/>
      <c r="C19" s="187"/>
      <c r="D19" s="187"/>
      <c r="E19" s="187"/>
      <c r="F19" s="187"/>
      <c r="G19" s="187"/>
      <c r="H19" s="187"/>
      <c r="I19" s="105"/>
      <c r="J19" s="105"/>
      <c r="K19" s="105"/>
      <c r="L19" s="105"/>
      <c r="M19" s="105"/>
      <c r="N19" s="105"/>
      <c r="O19" s="105"/>
      <c r="P19" s="105"/>
      <c r="Q19" s="105"/>
    </row>
    <row r="20" spans="1:17" x14ac:dyDescent="0.3">
      <c r="A20" s="105"/>
      <c r="B20" s="592"/>
      <c r="C20" s="592"/>
      <c r="D20" s="592"/>
      <c r="E20" s="592"/>
      <c r="F20" s="592"/>
      <c r="G20" s="592"/>
      <c r="H20" s="592"/>
      <c r="I20" s="592"/>
      <c r="J20" s="592"/>
      <c r="K20" s="592"/>
      <c r="L20" s="592"/>
      <c r="M20" s="592"/>
      <c r="N20" s="592"/>
      <c r="O20" s="592"/>
      <c r="P20" s="592"/>
      <c r="Q20" s="592"/>
    </row>
    <row r="21" spans="1:17" x14ac:dyDescent="0.3">
      <c r="A21" s="105"/>
      <c r="B21" s="592"/>
      <c r="C21" s="592"/>
      <c r="D21" s="592"/>
      <c r="E21" s="592"/>
      <c r="F21" s="592"/>
      <c r="G21" s="592"/>
      <c r="H21" s="592"/>
      <c r="I21" s="592"/>
      <c r="J21" s="592"/>
      <c r="K21" s="592"/>
      <c r="L21" s="592"/>
      <c r="M21" s="592"/>
      <c r="N21" s="592"/>
      <c r="O21" s="592"/>
      <c r="P21" s="592"/>
      <c r="Q21" s="592"/>
    </row>
    <row r="22" spans="1:17" x14ac:dyDescent="0.3">
      <c r="A22" s="105"/>
      <c r="B22" s="592"/>
      <c r="C22" s="592"/>
      <c r="D22" s="592"/>
      <c r="E22" s="592"/>
      <c r="F22" s="592"/>
      <c r="G22" s="592"/>
      <c r="H22" s="592"/>
      <c r="I22" s="592"/>
      <c r="J22" s="592"/>
      <c r="K22" s="592"/>
      <c r="L22" s="592"/>
      <c r="M22" s="592"/>
      <c r="N22" s="592"/>
      <c r="O22" s="592"/>
      <c r="P22" s="592"/>
      <c r="Q22" s="592"/>
    </row>
    <row r="23" spans="1:17" x14ac:dyDescent="0.3">
      <c r="A23" s="105"/>
      <c r="B23" s="592"/>
      <c r="C23" s="592"/>
      <c r="D23" s="592"/>
      <c r="E23" s="592"/>
      <c r="F23" s="592"/>
      <c r="G23" s="592"/>
      <c r="H23" s="592"/>
      <c r="I23" s="592"/>
      <c r="J23" s="592"/>
      <c r="K23" s="592"/>
      <c r="L23" s="592"/>
      <c r="M23" s="592"/>
      <c r="N23" s="592"/>
      <c r="O23" s="592"/>
      <c r="P23" s="592"/>
      <c r="Q23" s="592"/>
    </row>
    <row r="24" spans="1:17" x14ac:dyDescent="0.3">
      <c r="A24" s="105"/>
      <c r="B24" s="592"/>
      <c r="C24" s="592"/>
      <c r="D24" s="592"/>
      <c r="E24" s="592"/>
      <c r="F24" s="592"/>
      <c r="G24" s="592"/>
      <c r="H24" s="592"/>
      <c r="I24" s="592"/>
      <c r="J24" s="592"/>
      <c r="K24" s="592"/>
      <c r="L24" s="592"/>
      <c r="M24" s="592"/>
      <c r="N24" s="592"/>
      <c r="O24" s="592"/>
      <c r="P24" s="592"/>
      <c r="Q24" s="592"/>
    </row>
    <row r="25" spans="1:17" x14ac:dyDescent="0.3">
      <c r="A25" s="105"/>
      <c r="B25" s="592"/>
      <c r="C25" s="592"/>
      <c r="D25" s="592"/>
      <c r="E25" s="592"/>
      <c r="F25" s="592"/>
      <c r="G25" s="592"/>
      <c r="H25" s="592"/>
      <c r="I25" s="592"/>
      <c r="J25" s="592"/>
      <c r="K25" s="592"/>
      <c r="L25" s="592"/>
      <c r="M25" s="592"/>
      <c r="N25" s="592"/>
      <c r="O25" s="592"/>
      <c r="P25" s="592"/>
      <c r="Q25" s="592"/>
    </row>
    <row r="26" spans="1:17" x14ac:dyDescent="0.3">
      <c r="A26" s="105"/>
      <c r="B26" s="592"/>
      <c r="C26" s="592"/>
      <c r="D26" s="592"/>
      <c r="E26" s="592"/>
      <c r="F26" s="592"/>
      <c r="G26" s="592"/>
      <c r="H26" s="592"/>
      <c r="I26" s="592"/>
      <c r="J26" s="592"/>
      <c r="K26" s="592"/>
      <c r="L26" s="592"/>
      <c r="M26" s="592"/>
      <c r="N26" s="592"/>
      <c r="O26" s="592"/>
      <c r="P26" s="592"/>
      <c r="Q26" s="592"/>
    </row>
    <row r="27" spans="1:17" x14ac:dyDescent="0.3">
      <c r="A27" s="105"/>
      <c r="B27" s="592"/>
      <c r="C27" s="592"/>
      <c r="D27" s="592"/>
      <c r="E27" s="592"/>
      <c r="F27" s="592"/>
      <c r="G27" s="592"/>
      <c r="H27" s="592"/>
      <c r="I27" s="592"/>
      <c r="J27" s="592"/>
      <c r="K27" s="592"/>
      <c r="L27" s="592"/>
      <c r="M27" s="592"/>
      <c r="N27" s="592"/>
      <c r="O27" s="592"/>
      <c r="P27" s="592"/>
      <c r="Q27" s="592"/>
    </row>
    <row r="28" spans="1:17" x14ac:dyDescent="0.3">
      <c r="A28" s="105"/>
      <c r="B28" s="592"/>
      <c r="C28" s="592"/>
      <c r="D28" s="592"/>
      <c r="E28" s="592"/>
      <c r="F28" s="592"/>
      <c r="G28" s="592"/>
      <c r="H28" s="592"/>
      <c r="I28" s="592"/>
      <c r="J28" s="592"/>
      <c r="K28" s="592"/>
      <c r="L28" s="592"/>
      <c r="M28" s="592"/>
      <c r="N28" s="592"/>
      <c r="O28" s="592"/>
      <c r="P28" s="592"/>
      <c r="Q28" s="592"/>
    </row>
    <row r="29" spans="1:17" x14ac:dyDescent="0.3">
      <c r="A29" s="105"/>
      <c r="B29" s="592"/>
      <c r="C29" s="592"/>
      <c r="D29" s="592"/>
      <c r="E29" s="592"/>
      <c r="F29" s="592"/>
      <c r="G29" s="592"/>
      <c r="H29" s="592"/>
      <c r="I29" s="592"/>
      <c r="J29" s="592"/>
      <c r="K29" s="592"/>
      <c r="L29" s="592"/>
      <c r="M29" s="592"/>
      <c r="N29" s="592"/>
      <c r="O29" s="592"/>
      <c r="P29" s="592"/>
      <c r="Q29" s="592"/>
    </row>
    <row r="30" spans="1:17" x14ac:dyDescent="0.3">
      <c r="A30" s="105"/>
      <c r="B30" s="592"/>
      <c r="C30" s="592"/>
      <c r="D30" s="592"/>
      <c r="E30" s="592"/>
      <c r="F30" s="592"/>
      <c r="G30" s="592"/>
      <c r="H30" s="592"/>
      <c r="I30" s="592"/>
      <c r="J30" s="592"/>
      <c r="K30" s="592"/>
      <c r="L30" s="592"/>
      <c r="M30" s="592"/>
      <c r="N30" s="592"/>
      <c r="O30" s="592"/>
      <c r="P30" s="592"/>
      <c r="Q30" s="592"/>
    </row>
    <row r="31" spans="1:17" x14ac:dyDescent="0.3">
      <c r="A31" s="105"/>
      <c r="B31" s="592"/>
      <c r="C31" s="592"/>
      <c r="D31" s="592"/>
      <c r="E31" s="592"/>
      <c r="F31" s="592"/>
      <c r="G31" s="592"/>
      <c r="H31" s="592"/>
      <c r="I31" s="592"/>
      <c r="J31" s="592"/>
      <c r="K31" s="592"/>
      <c r="L31" s="592"/>
      <c r="M31" s="592"/>
      <c r="N31" s="592"/>
      <c r="O31" s="592"/>
      <c r="P31" s="592"/>
      <c r="Q31" s="592"/>
    </row>
    <row r="32" spans="1:17" x14ac:dyDescent="0.3">
      <c r="A32" s="105"/>
      <c r="B32" s="592"/>
      <c r="C32" s="592"/>
      <c r="D32" s="592"/>
      <c r="E32" s="592"/>
      <c r="F32" s="592"/>
      <c r="G32" s="592"/>
      <c r="H32" s="592"/>
      <c r="I32" s="592"/>
      <c r="J32" s="592"/>
      <c r="K32" s="592"/>
      <c r="L32" s="592"/>
      <c r="M32" s="592"/>
      <c r="N32" s="592"/>
      <c r="O32" s="592"/>
      <c r="P32" s="592"/>
      <c r="Q32" s="592"/>
    </row>
    <row r="33" spans="1:17" x14ac:dyDescent="0.3">
      <c r="A33" s="105"/>
      <c r="B33" s="592"/>
      <c r="C33" s="592"/>
      <c r="D33" s="592"/>
      <c r="E33" s="592"/>
      <c r="F33" s="592"/>
      <c r="G33" s="592"/>
      <c r="H33" s="592"/>
      <c r="I33" s="592"/>
      <c r="J33" s="592"/>
      <c r="K33" s="592"/>
      <c r="L33" s="592"/>
      <c r="M33" s="592"/>
      <c r="N33" s="592"/>
      <c r="O33" s="592"/>
      <c r="P33" s="592"/>
      <c r="Q33" s="592"/>
    </row>
    <row r="34" spans="1:17" x14ac:dyDescent="0.3">
      <c r="A34" s="105"/>
      <c r="B34" s="592"/>
      <c r="C34" s="592"/>
      <c r="D34" s="592"/>
      <c r="E34" s="592"/>
      <c r="F34" s="592"/>
      <c r="G34" s="592"/>
      <c r="H34" s="592"/>
      <c r="I34" s="592"/>
      <c r="J34" s="592"/>
      <c r="K34" s="592"/>
      <c r="L34" s="592"/>
      <c r="M34" s="592"/>
      <c r="N34" s="592"/>
      <c r="O34" s="592"/>
      <c r="P34" s="592"/>
      <c r="Q34" s="592"/>
    </row>
    <row r="35" spans="1:17" x14ac:dyDescent="0.3">
      <c r="A35" s="105"/>
      <c r="B35" s="592"/>
      <c r="C35" s="592"/>
      <c r="D35" s="592"/>
      <c r="E35" s="592"/>
      <c r="F35" s="592"/>
      <c r="G35" s="592"/>
      <c r="H35" s="592"/>
      <c r="I35" s="592"/>
      <c r="J35" s="592"/>
      <c r="K35" s="592"/>
      <c r="L35" s="592"/>
      <c r="M35" s="592"/>
      <c r="N35" s="592"/>
      <c r="O35" s="592"/>
      <c r="P35" s="592"/>
      <c r="Q35" s="592"/>
    </row>
    <row r="36" spans="1:17" x14ac:dyDescent="0.3">
      <c r="A36" s="105"/>
      <c r="B36" s="592"/>
      <c r="C36" s="592"/>
      <c r="D36" s="592"/>
      <c r="E36" s="592"/>
      <c r="F36" s="592"/>
      <c r="G36" s="592"/>
      <c r="H36" s="592"/>
      <c r="I36" s="592"/>
      <c r="J36" s="592"/>
      <c r="K36" s="592"/>
      <c r="L36" s="592"/>
      <c r="M36" s="592"/>
      <c r="N36" s="592"/>
      <c r="O36" s="592"/>
      <c r="P36" s="592"/>
      <c r="Q36" s="592"/>
    </row>
    <row r="37" spans="1:17" x14ac:dyDescent="0.3">
      <c r="A37" s="105"/>
      <c r="B37" s="592"/>
      <c r="C37" s="592"/>
      <c r="D37" s="592"/>
      <c r="E37" s="592"/>
      <c r="F37" s="592"/>
      <c r="G37" s="592"/>
      <c r="H37" s="592"/>
      <c r="I37" s="592"/>
      <c r="J37" s="592"/>
      <c r="K37" s="592"/>
      <c r="L37" s="592"/>
      <c r="M37" s="592"/>
      <c r="N37" s="592"/>
      <c r="O37" s="592"/>
      <c r="P37" s="592"/>
      <c r="Q37" s="592"/>
    </row>
    <row r="38" spans="1:17" x14ac:dyDescent="0.3">
      <c r="A38" s="105"/>
      <c r="B38" s="592"/>
      <c r="C38" s="592"/>
      <c r="D38" s="592"/>
      <c r="E38" s="592"/>
      <c r="F38" s="592"/>
      <c r="G38" s="592"/>
      <c r="H38" s="592"/>
      <c r="I38" s="592"/>
      <c r="J38" s="592"/>
      <c r="K38" s="592"/>
      <c r="L38" s="592"/>
      <c r="M38" s="592"/>
      <c r="N38" s="592"/>
      <c r="O38" s="592"/>
      <c r="P38" s="592"/>
      <c r="Q38" s="592"/>
    </row>
    <row r="39" spans="1:17" x14ac:dyDescent="0.3">
      <c r="A39" s="105"/>
      <c r="B39" s="592"/>
      <c r="C39" s="592"/>
      <c r="D39" s="592"/>
      <c r="E39" s="592"/>
      <c r="F39" s="592"/>
      <c r="G39" s="592"/>
      <c r="H39" s="592"/>
      <c r="I39" s="592"/>
      <c r="J39" s="592"/>
      <c r="K39" s="592"/>
      <c r="L39" s="592"/>
      <c r="M39" s="592"/>
      <c r="N39" s="592"/>
      <c r="O39" s="592"/>
      <c r="P39" s="592"/>
      <c r="Q39" s="592"/>
    </row>
    <row r="40" spans="1:17" x14ac:dyDescent="0.3">
      <c r="A40" s="105"/>
      <c r="B40" s="592"/>
      <c r="C40" s="592"/>
      <c r="D40" s="592"/>
      <c r="E40" s="592"/>
      <c r="F40" s="592"/>
      <c r="G40" s="592"/>
      <c r="H40" s="592"/>
      <c r="I40" s="592"/>
      <c r="J40" s="592"/>
      <c r="K40" s="592"/>
      <c r="L40" s="592"/>
      <c r="M40" s="592"/>
      <c r="N40" s="592"/>
      <c r="O40" s="592"/>
      <c r="P40" s="592"/>
      <c r="Q40" s="592"/>
    </row>
    <row r="41" spans="1:17" x14ac:dyDescent="0.3">
      <c r="A41" s="105"/>
      <c r="B41" s="592"/>
      <c r="C41" s="592"/>
      <c r="D41" s="592"/>
      <c r="E41" s="592"/>
      <c r="F41" s="592"/>
      <c r="G41" s="592"/>
      <c r="H41" s="592"/>
      <c r="I41" s="592"/>
      <c r="J41" s="592"/>
      <c r="K41" s="592"/>
      <c r="L41" s="592"/>
      <c r="M41" s="592"/>
      <c r="N41" s="592"/>
      <c r="O41" s="592"/>
      <c r="P41" s="592"/>
      <c r="Q41" s="592"/>
    </row>
    <row r="42" spans="1:17" x14ac:dyDescent="0.3">
      <c r="A42" s="105"/>
      <c r="B42" s="592"/>
      <c r="C42" s="592"/>
      <c r="D42" s="592"/>
      <c r="E42" s="592"/>
      <c r="F42" s="592"/>
      <c r="G42" s="592"/>
      <c r="H42" s="592"/>
      <c r="I42" s="592"/>
      <c r="J42" s="592"/>
      <c r="K42" s="592"/>
      <c r="L42" s="592"/>
      <c r="M42" s="592"/>
      <c r="N42" s="592"/>
      <c r="O42" s="592"/>
      <c r="P42" s="592"/>
      <c r="Q42" s="592"/>
    </row>
    <row r="43" spans="1:17" x14ac:dyDescent="0.3">
      <c r="A43" s="105"/>
      <c r="B43" s="592"/>
      <c r="C43" s="592"/>
      <c r="D43" s="592"/>
      <c r="E43" s="592"/>
      <c r="F43" s="592"/>
      <c r="G43" s="592"/>
      <c r="H43" s="592"/>
      <c r="I43" s="592"/>
      <c r="J43" s="592"/>
      <c r="K43" s="592"/>
      <c r="L43" s="592"/>
      <c r="M43" s="592"/>
      <c r="N43" s="592"/>
      <c r="O43" s="592"/>
      <c r="P43" s="592"/>
      <c r="Q43" s="592"/>
    </row>
    <row r="44" spans="1:17" x14ac:dyDescent="0.3">
      <c r="A44" s="105"/>
      <c r="B44" s="592"/>
      <c r="C44" s="592"/>
      <c r="D44" s="592"/>
      <c r="E44" s="592"/>
      <c r="F44" s="592"/>
      <c r="G44" s="592"/>
      <c r="H44" s="592"/>
      <c r="I44" s="592"/>
      <c r="J44" s="592"/>
      <c r="K44" s="592"/>
      <c r="L44" s="592"/>
      <c r="M44" s="592"/>
      <c r="N44" s="592"/>
      <c r="O44" s="592"/>
      <c r="P44" s="592"/>
      <c r="Q44" s="592"/>
    </row>
    <row r="45" spans="1:17" x14ac:dyDescent="0.3">
      <c r="A45" s="105"/>
      <c r="B45" s="592"/>
      <c r="C45" s="592"/>
      <c r="D45" s="592"/>
      <c r="E45" s="592"/>
      <c r="F45" s="592"/>
      <c r="G45" s="592"/>
      <c r="H45" s="592"/>
      <c r="I45" s="592"/>
      <c r="J45" s="592"/>
      <c r="K45" s="592"/>
      <c r="L45" s="592"/>
      <c r="M45" s="592"/>
      <c r="N45" s="592"/>
      <c r="O45" s="592"/>
      <c r="P45" s="592"/>
      <c r="Q45" s="592"/>
    </row>
    <row r="46" spans="1:17" x14ac:dyDescent="0.3">
      <c r="A46" s="105"/>
      <c r="B46" s="592"/>
      <c r="C46" s="592"/>
      <c r="D46" s="592"/>
      <c r="E46" s="592"/>
      <c r="F46" s="592"/>
      <c r="G46" s="592"/>
      <c r="H46" s="592"/>
      <c r="I46" s="592"/>
      <c r="J46" s="592"/>
      <c r="K46" s="592"/>
      <c r="L46" s="592"/>
      <c r="M46" s="592"/>
      <c r="N46" s="592"/>
      <c r="O46" s="592"/>
      <c r="P46" s="592"/>
      <c r="Q46" s="592"/>
    </row>
    <row r="47" spans="1:17" x14ac:dyDescent="0.3">
      <c r="A47" s="105"/>
      <c r="B47" s="592"/>
      <c r="C47" s="592"/>
      <c r="D47" s="592"/>
      <c r="E47" s="592"/>
      <c r="F47" s="592"/>
      <c r="G47" s="592"/>
      <c r="H47" s="592"/>
      <c r="I47" s="592"/>
      <c r="J47" s="592"/>
      <c r="K47" s="592"/>
      <c r="L47" s="592"/>
      <c r="M47" s="592"/>
      <c r="N47" s="592"/>
      <c r="O47" s="592"/>
      <c r="P47" s="592"/>
      <c r="Q47" s="592"/>
    </row>
    <row r="48" spans="1:17" x14ac:dyDescent="0.3">
      <c r="A48" s="105"/>
      <c r="B48" s="592"/>
      <c r="C48" s="592"/>
      <c r="D48" s="592"/>
      <c r="E48" s="592"/>
      <c r="F48" s="592"/>
      <c r="G48" s="592"/>
      <c r="H48" s="592"/>
      <c r="I48" s="592"/>
      <c r="J48" s="592"/>
      <c r="K48" s="592"/>
      <c r="L48" s="592"/>
      <c r="M48" s="592"/>
      <c r="N48" s="592"/>
      <c r="O48" s="592"/>
      <c r="P48" s="592"/>
      <c r="Q48" s="592"/>
    </row>
    <row r="49" spans="1:17" x14ac:dyDescent="0.3">
      <c r="A49" s="105"/>
      <c r="B49" s="592"/>
      <c r="C49" s="592"/>
      <c r="D49" s="592"/>
      <c r="E49" s="592"/>
      <c r="F49" s="592"/>
      <c r="G49" s="592"/>
      <c r="H49" s="592"/>
      <c r="I49" s="592"/>
      <c r="J49" s="592"/>
      <c r="K49" s="592"/>
      <c r="L49" s="592"/>
      <c r="M49" s="592"/>
      <c r="N49" s="592"/>
      <c r="O49" s="592"/>
      <c r="P49" s="592"/>
      <c r="Q49" s="592"/>
    </row>
    <row r="50" spans="1:17" x14ac:dyDescent="0.3">
      <c r="A50" s="105"/>
      <c r="B50" s="592"/>
      <c r="C50" s="592"/>
      <c r="D50" s="592"/>
      <c r="E50" s="592"/>
      <c r="F50" s="592"/>
      <c r="G50" s="592"/>
      <c r="H50" s="592"/>
      <c r="I50" s="592"/>
      <c r="J50" s="592"/>
      <c r="K50" s="592"/>
      <c r="L50" s="592"/>
      <c r="M50" s="592"/>
      <c r="N50" s="592"/>
      <c r="O50" s="592"/>
      <c r="P50" s="592"/>
      <c r="Q50" s="592"/>
    </row>
    <row r="51" spans="1:17" x14ac:dyDescent="0.3">
      <c r="A51" s="105"/>
      <c r="B51" s="592"/>
      <c r="C51" s="592"/>
      <c r="D51" s="592"/>
      <c r="E51" s="592"/>
      <c r="F51" s="592"/>
      <c r="G51" s="592"/>
      <c r="H51" s="592"/>
      <c r="I51" s="592"/>
      <c r="J51" s="592"/>
      <c r="K51" s="592"/>
      <c r="L51" s="592"/>
      <c r="M51" s="592"/>
      <c r="N51" s="592"/>
      <c r="O51" s="592"/>
      <c r="P51" s="592"/>
      <c r="Q51" s="592"/>
    </row>
    <row r="52" spans="1:17" x14ac:dyDescent="0.3">
      <c r="A52" s="105"/>
      <c r="B52" s="592"/>
      <c r="C52" s="592"/>
      <c r="D52" s="592"/>
      <c r="E52" s="592"/>
      <c r="F52" s="592"/>
      <c r="G52" s="592"/>
      <c r="H52" s="592"/>
      <c r="I52" s="592"/>
      <c r="J52" s="592"/>
      <c r="K52" s="592"/>
      <c r="L52" s="592"/>
      <c r="M52" s="592"/>
      <c r="N52" s="592"/>
      <c r="O52" s="592"/>
      <c r="P52" s="592"/>
      <c r="Q52" s="592"/>
    </row>
    <row r="53" spans="1:17" x14ac:dyDescent="0.3">
      <c r="A53" s="105"/>
      <c r="B53" s="592"/>
      <c r="C53" s="592"/>
      <c r="D53" s="592"/>
      <c r="E53" s="592"/>
      <c r="F53" s="592"/>
      <c r="G53" s="592"/>
      <c r="H53" s="592"/>
      <c r="I53" s="592"/>
      <c r="J53" s="592"/>
      <c r="K53" s="592"/>
      <c r="L53" s="592"/>
      <c r="M53" s="592"/>
      <c r="N53" s="592"/>
      <c r="O53" s="592"/>
      <c r="P53" s="592"/>
      <c r="Q53" s="592"/>
    </row>
    <row r="54" spans="1:17" x14ac:dyDescent="0.3">
      <c r="A54" s="105"/>
      <c r="B54" s="592"/>
      <c r="C54" s="592"/>
      <c r="D54" s="592"/>
      <c r="E54" s="592"/>
      <c r="F54" s="592"/>
      <c r="G54" s="592"/>
      <c r="H54" s="592"/>
      <c r="I54" s="592"/>
      <c r="J54" s="592"/>
      <c r="K54" s="592"/>
      <c r="L54" s="592"/>
      <c r="M54" s="592"/>
      <c r="N54" s="592"/>
      <c r="O54" s="592"/>
      <c r="P54" s="592"/>
      <c r="Q54" s="592"/>
    </row>
    <row r="55" spans="1:17" x14ac:dyDescent="0.3">
      <c r="A55" s="105"/>
      <c r="B55" s="592"/>
      <c r="C55" s="592"/>
      <c r="D55" s="592"/>
      <c r="E55" s="592"/>
      <c r="F55" s="592"/>
      <c r="G55" s="592"/>
      <c r="H55" s="592"/>
      <c r="I55" s="592"/>
      <c r="J55" s="592"/>
      <c r="K55" s="592"/>
      <c r="L55" s="592"/>
      <c r="M55" s="592"/>
      <c r="N55" s="592"/>
      <c r="O55" s="592"/>
      <c r="P55" s="592"/>
      <c r="Q55" s="592"/>
    </row>
    <row r="56" spans="1:17" x14ac:dyDescent="0.3">
      <c r="A56" s="105"/>
      <c r="B56" s="592"/>
      <c r="C56" s="592"/>
      <c r="D56" s="592"/>
      <c r="E56" s="592"/>
      <c r="F56" s="592"/>
      <c r="G56" s="592"/>
      <c r="H56" s="592"/>
      <c r="I56" s="592"/>
      <c r="J56" s="592"/>
      <c r="K56" s="592"/>
      <c r="L56" s="592"/>
      <c r="M56" s="592"/>
      <c r="N56" s="592"/>
      <c r="O56" s="592"/>
      <c r="P56" s="592"/>
      <c r="Q56" s="592"/>
    </row>
    <row r="57" spans="1:17" x14ac:dyDescent="0.3">
      <c r="A57" s="105"/>
      <c r="B57" s="592"/>
      <c r="C57" s="592"/>
      <c r="D57" s="592"/>
      <c r="E57" s="592"/>
      <c r="F57" s="592"/>
      <c r="G57" s="592"/>
      <c r="H57" s="592"/>
      <c r="I57" s="592"/>
      <c r="J57" s="592"/>
      <c r="K57" s="592"/>
      <c r="L57" s="592"/>
      <c r="M57" s="592"/>
      <c r="N57" s="592"/>
      <c r="O57" s="592"/>
      <c r="P57" s="592"/>
      <c r="Q57" s="592"/>
    </row>
    <row r="58" spans="1:17" x14ac:dyDescent="0.3">
      <c r="A58" s="105"/>
      <c r="B58" s="592"/>
      <c r="C58" s="592"/>
      <c r="D58" s="592"/>
      <c r="E58" s="592"/>
      <c r="F58" s="592"/>
      <c r="G58" s="592"/>
      <c r="H58" s="592"/>
      <c r="I58" s="592"/>
      <c r="J58" s="592"/>
      <c r="K58" s="592"/>
      <c r="L58" s="592"/>
      <c r="M58" s="592"/>
      <c r="N58" s="592"/>
      <c r="O58" s="592"/>
      <c r="P58" s="592"/>
      <c r="Q58" s="592"/>
    </row>
    <row r="59" spans="1:17" x14ac:dyDescent="0.3">
      <c r="A59" s="105"/>
      <c r="B59" s="592"/>
      <c r="C59" s="592"/>
      <c r="D59" s="592"/>
      <c r="E59" s="592"/>
      <c r="F59" s="592"/>
      <c r="G59" s="592"/>
      <c r="H59" s="592"/>
      <c r="I59" s="592"/>
      <c r="J59" s="592"/>
      <c r="K59" s="592"/>
      <c r="L59" s="592"/>
      <c r="M59" s="592"/>
      <c r="N59" s="592"/>
      <c r="O59" s="592"/>
      <c r="P59" s="592"/>
      <c r="Q59" s="592"/>
    </row>
    <row r="60" spans="1:17" x14ac:dyDescent="0.3">
      <c r="A60" s="105"/>
      <c r="B60" s="592"/>
      <c r="C60" s="592"/>
      <c r="D60" s="592"/>
      <c r="E60" s="592"/>
      <c r="F60" s="592"/>
      <c r="G60" s="592"/>
      <c r="H60" s="592"/>
      <c r="I60" s="592"/>
      <c r="J60" s="592"/>
      <c r="K60" s="592"/>
      <c r="L60" s="592"/>
      <c r="M60" s="592"/>
      <c r="N60" s="592"/>
      <c r="O60" s="592"/>
      <c r="P60" s="592"/>
      <c r="Q60" s="592"/>
    </row>
    <row r="61" spans="1:17" x14ac:dyDescent="0.3">
      <c r="A61" s="105"/>
      <c r="B61" s="592"/>
      <c r="C61" s="592"/>
      <c r="D61" s="592"/>
      <c r="E61" s="592"/>
      <c r="F61" s="592"/>
      <c r="G61" s="592"/>
      <c r="H61" s="592"/>
      <c r="I61" s="592"/>
      <c r="J61" s="592"/>
      <c r="K61" s="592"/>
      <c r="L61" s="592"/>
      <c r="M61" s="592"/>
      <c r="N61" s="592"/>
      <c r="O61" s="592"/>
      <c r="P61" s="592"/>
      <c r="Q61" s="592"/>
    </row>
    <row r="62" spans="1:17" x14ac:dyDescent="0.3">
      <c r="A62" s="105"/>
      <c r="B62" s="592"/>
      <c r="C62" s="592"/>
      <c r="D62" s="592"/>
      <c r="E62" s="592"/>
      <c r="F62" s="592"/>
      <c r="G62" s="592"/>
      <c r="H62" s="592"/>
      <c r="I62" s="592"/>
      <c r="J62" s="592"/>
      <c r="K62" s="592"/>
      <c r="L62" s="592"/>
      <c r="M62" s="592"/>
      <c r="N62" s="592"/>
      <c r="O62" s="592"/>
      <c r="P62" s="592"/>
      <c r="Q62" s="592"/>
    </row>
    <row r="63" spans="1:17" x14ac:dyDescent="0.3">
      <c r="A63" s="105"/>
      <c r="B63" s="592"/>
      <c r="C63" s="592"/>
      <c r="D63" s="592"/>
      <c r="E63" s="592"/>
      <c r="F63" s="592"/>
      <c r="G63" s="592"/>
      <c r="H63" s="592"/>
      <c r="I63" s="592"/>
      <c r="J63" s="592"/>
      <c r="K63" s="592"/>
      <c r="L63" s="592"/>
      <c r="M63" s="592"/>
      <c r="N63" s="592"/>
      <c r="O63" s="592"/>
      <c r="P63" s="592"/>
      <c r="Q63" s="592"/>
    </row>
    <row r="64" spans="1:17" x14ac:dyDescent="0.3">
      <c r="A64" s="105"/>
      <c r="B64" s="592"/>
      <c r="C64" s="592"/>
      <c r="D64" s="592"/>
      <c r="E64" s="592"/>
      <c r="F64" s="592"/>
      <c r="G64" s="592"/>
      <c r="H64" s="592"/>
      <c r="I64" s="592"/>
      <c r="J64" s="592"/>
      <c r="K64" s="592"/>
      <c r="L64" s="592"/>
      <c r="M64" s="592"/>
      <c r="N64" s="592"/>
      <c r="O64" s="592"/>
      <c r="P64" s="592"/>
      <c r="Q64" s="592"/>
    </row>
    <row r="65" spans="1:17" x14ac:dyDescent="0.3">
      <c r="A65" s="105"/>
      <c r="B65" s="592"/>
      <c r="C65" s="592"/>
      <c r="D65" s="592"/>
      <c r="E65" s="592"/>
      <c r="F65" s="592"/>
      <c r="G65" s="592"/>
      <c r="H65" s="592"/>
      <c r="I65" s="592"/>
      <c r="J65" s="592"/>
      <c r="K65" s="592"/>
      <c r="L65" s="592"/>
      <c r="M65" s="592"/>
      <c r="N65" s="592"/>
      <c r="O65" s="592"/>
      <c r="P65" s="592"/>
      <c r="Q65" s="592"/>
    </row>
    <row r="66" spans="1:17" x14ac:dyDescent="0.3">
      <c r="A66" s="105"/>
      <c r="B66" s="592"/>
      <c r="C66" s="592"/>
      <c r="D66" s="592"/>
      <c r="E66" s="592"/>
      <c r="F66" s="592"/>
      <c r="G66" s="592"/>
      <c r="H66" s="592"/>
      <c r="I66" s="592"/>
      <c r="J66" s="592"/>
      <c r="K66" s="592"/>
      <c r="L66" s="592"/>
      <c r="M66" s="592"/>
      <c r="N66" s="592"/>
      <c r="O66" s="592"/>
      <c r="P66" s="592"/>
      <c r="Q66" s="592"/>
    </row>
    <row r="67" spans="1:17" x14ac:dyDescent="0.3">
      <c r="A67" s="105"/>
      <c r="B67" s="592"/>
      <c r="C67" s="592"/>
      <c r="D67" s="592"/>
      <c r="E67" s="592"/>
      <c r="F67" s="592"/>
      <c r="G67" s="592"/>
      <c r="H67" s="592"/>
      <c r="I67" s="592"/>
      <c r="J67" s="592"/>
      <c r="K67" s="592"/>
      <c r="L67" s="592"/>
      <c r="M67" s="592"/>
      <c r="N67" s="592"/>
      <c r="O67" s="592"/>
      <c r="P67" s="592"/>
      <c r="Q67" s="592"/>
    </row>
    <row r="68" spans="1:17" x14ac:dyDescent="0.3">
      <c r="A68" s="105"/>
      <c r="B68" s="592"/>
      <c r="C68" s="592"/>
      <c r="D68" s="592"/>
      <c r="E68" s="592"/>
      <c r="F68" s="592"/>
      <c r="G68" s="592"/>
      <c r="H68" s="592"/>
      <c r="I68" s="592"/>
      <c r="J68" s="592"/>
      <c r="K68" s="592"/>
      <c r="L68" s="592"/>
      <c r="M68" s="592"/>
      <c r="N68" s="592"/>
      <c r="O68" s="592"/>
      <c r="P68" s="592"/>
      <c r="Q68" s="592"/>
    </row>
    <row r="69" spans="1:17" x14ac:dyDescent="0.3">
      <c r="A69" s="105"/>
      <c r="B69" s="592"/>
      <c r="C69" s="592"/>
      <c r="D69" s="592"/>
      <c r="E69" s="592"/>
      <c r="F69" s="592"/>
      <c r="G69" s="592"/>
      <c r="H69" s="592"/>
      <c r="I69" s="592"/>
      <c r="J69" s="592"/>
      <c r="K69" s="592"/>
      <c r="L69" s="592"/>
      <c r="M69" s="592"/>
      <c r="N69" s="592"/>
      <c r="O69" s="592"/>
      <c r="P69" s="592"/>
      <c r="Q69" s="592"/>
    </row>
    <row r="70" spans="1:17" x14ac:dyDescent="0.3">
      <c r="A70" s="105"/>
      <c r="B70" s="592"/>
      <c r="C70" s="592"/>
      <c r="D70" s="592"/>
      <c r="E70" s="592"/>
      <c r="F70" s="592"/>
      <c r="G70" s="592"/>
      <c r="H70" s="592"/>
      <c r="I70" s="592"/>
      <c r="J70" s="592"/>
      <c r="K70" s="592"/>
      <c r="L70" s="592"/>
      <c r="M70" s="592"/>
      <c r="N70" s="592"/>
      <c r="O70" s="592"/>
      <c r="P70" s="592"/>
      <c r="Q70" s="592"/>
    </row>
    <row r="71" spans="1:17" x14ac:dyDescent="0.3">
      <c r="A71" s="105"/>
      <c r="B71" s="592"/>
      <c r="C71" s="592"/>
      <c r="D71" s="592"/>
      <c r="E71" s="592"/>
      <c r="F71" s="592"/>
      <c r="G71" s="592"/>
      <c r="H71" s="592"/>
      <c r="I71" s="592"/>
      <c r="J71" s="592"/>
      <c r="K71" s="592"/>
      <c r="L71" s="592"/>
      <c r="M71" s="592"/>
      <c r="N71" s="592"/>
      <c r="O71" s="592"/>
      <c r="P71" s="592"/>
      <c r="Q71" s="592"/>
    </row>
    <row r="72" spans="1:17" x14ac:dyDescent="0.3">
      <c r="A72" s="105"/>
      <c r="B72" s="592"/>
      <c r="C72" s="592"/>
      <c r="D72" s="592"/>
      <c r="E72" s="592"/>
      <c r="F72" s="592"/>
      <c r="G72" s="592"/>
      <c r="H72" s="592"/>
      <c r="I72" s="592"/>
      <c r="J72" s="592"/>
      <c r="K72" s="592"/>
      <c r="L72" s="592"/>
      <c r="M72" s="592"/>
      <c r="N72" s="592"/>
      <c r="O72" s="592"/>
      <c r="P72" s="592"/>
      <c r="Q72" s="592"/>
    </row>
    <row r="73" spans="1:17" x14ac:dyDescent="0.3">
      <c r="A73" s="105"/>
      <c r="B73" s="592"/>
      <c r="C73" s="592"/>
      <c r="D73" s="592"/>
      <c r="E73" s="592"/>
      <c r="F73" s="592"/>
      <c r="G73" s="592"/>
      <c r="H73" s="592"/>
      <c r="I73" s="592"/>
      <c r="J73" s="592"/>
      <c r="K73" s="592"/>
      <c r="L73" s="592"/>
      <c r="M73" s="592"/>
      <c r="N73" s="592"/>
      <c r="O73" s="592"/>
      <c r="P73" s="592"/>
      <c r="Q73" s="592"/>
    </row>
    <row r="74" spans="1:17" x14ac:dyDescent="0.3">
      <c r="A74" s="105"/>
      <c r="B74" s="592"/>
      <c r="C74" s="592"/>
      <c r="D74" s="592"/>
      <c r="E74" s="592"/>
      <c r="F74" s="592"/>
      <c r="G74" s="592"/>
      <c r="H74" s="592"/>
      <c r="I74" s="592"/>
      <c r="J74" s="592"/>
      <c r="K74" s="592"/>
      <c r="L74" s="592"/>
      <c r="M74" s="592"/>
      <c r="N74" s="592"/>
      <c r="O74" s="592"/>
      <c r="P74" s="592"/>
      <c r="Q74" s="592"/>
    </row>
    <row r="75" spans="1:17" x14ac:dyDescent="0.3">
      <c r="A75" s="105"/>
      <c r="B75" s="592"/>
      <c r="C75" s="592"/>
      <c r="D75" s="592"/>
      <c r="E75" s="592"/>
      <c r="F75" s="592"/>
      <c r="G75" s="592"/>
      <c r="H75" s="592"/>
      <c r="I75" s="592"/>
      <c r="J75" s="592"/>
      <c r="K75" s="592"/>
      <c r="L75" s="592"/>
      <c r="M75" s="592"/>
      <c r="N75" s="592"/>
      <c r="O75" s="592"/>
      <c r="P75" s="592"/>
      <c r="Q75" s="592"/>
    </row>
    <row r="76" spans="1:17" x14ac:dyDescent="0.3">
      <c r="A76" s="105"/>
      <c r="B76" s="592"/>
      <c r="C76" s="592"/>
      <c r="D76" s="592"/>
      <c r="E76" s="592"/>
      <c r="F76" s="592"/>
      <c r="G76" s="592"/>
      <c r="H76" s="592"/>
      <c r="I76" s="592"/>
      <c r="J76" s="592"/>
      <c r="K76" s="592"/>
      <c r="L76" s="592"/>
      <c r="M76" s="592"/>
      <c r="N76" s="592"/>
      <c r="O76" s="592"/>
      <c r="P76" s="592"/>
      <c r="Q76" s="592"/>
    </row>
    <row r="77" spans="1:17" x14ac:dyDescent="0.3">
      <c r="A77" s="105"/>
      <c r="B77" s="592"/>
      <c r="C77" s="592"/>
      <c r="D77" s="592"/>
      <c r="E77" s="592"/>
      <c r="F77" s="592"/>
      <c r="G77" s="592"/>
      <c r="H77" s="592"/>
      <c r="I77" s="592"/>
      <c r="J77" s="592"/>
      <c r="K77" s="592"/>
      <c r="L77" s="592"/>
      <c r="M77" s="592"/>
      <c r="N77" s="592"/>
      <c r="O77" s="592"/>
      <c r="P77" s="592"/>
      <c r="Q77" s="592"/>
    </row>
    <row r="78" spans="1:17" x14ac:dyDescent="0.3">
      <c r="A78" s="105"/>
      <c r="B78" s="592"/>
      <c r="C78" s="592"/>
      <c r="D78" s="592"/>
      <c r="E78" s="592"/>
      <c r="F78" s="592"/>
      <c r="G78" s="592"/>
      <c r="H78" s="592"/>
      <c r="I78" s="592"/>
      <c r="J78" s="592"/>
      <c r="K78" s="592"/>
      <c r="L78" s="592"/>
      <c r="M78" s="592"/>
      <c r="N78" s="592"/>
      <c r="O78" s="592"/>
      <c r="P78" s="592"/>
      <c r="Q78" s="592"/>
    </row>
    <row r="79" spans="1:17" x14ac:dyDescent="0.3">
      <c r="A79" s="105"/>
      <c r="B79" s="592"/>
      <c r="C79" s="592"/>
      <c r="D79" s="592"/>
      <c r="E79" s="592"/>
      <c r="F79" s="592"/>
      <c r="G79" s="592"/>
      <c r="H79" s="592"/>
      <c r="I79" s="592"/>
      <c r="J79" s="592"/>
      <c r="K79" s="592"/>
      <c r="L79" s="592"/>
      <c r="M79" s="592"/>
      <c r="N79" s="592"/>
      <c r="O79" s="592"/>
      <c r="P79" s="592"/>
      <c r="Q79" s="592"/>
    </row>
    <row r="80" spans="1:17" x14ac:dyDescent="0.3">
      <c r="A80" s="105"/>
      <c r="B80" s="592"/>
      <c r="C80" s="592"/>
      <c r="D80" s="592"/>
      <c r="E80" s="592"/>
      <c r="F80" s="592"/>
      <c r="G80" s="592"/>
      <c r="H80" s="592"/>
      <c r="I80" s="592"/>
      <c r="J80" s="592"/>
      <c r="K80" s="592"/>
      <c r="L80" s="592"/>
      <c r="M80" s="592"/>
      <c r="N80" s="592"/>
      <c r="O80" s="592"/>
      <c r="P80" s="592"/>
      <c r="Q80" s="592"/>
    </row>
    <row r="81" spans="1:17" x14ac:dyDescent="0.3">
      <c r="A81" s="105"/>
      <c r="B81" s="592"/>
      <c r="C81" s="592"/>
      <c r="D81" s="592"/>
      <c r="E81" s="592"/>
      <c r="F81" s="592"/>
      <c r="G81" s="592"/>
      <c r="H81" s="592"/>
      <c r="I81" s="592"/>
      <c r="J81" s="592"/>
      <c r="K81" s="592"/>
      <c r="L81" s="592"/>
      <c r="M81" s="592"/>
      <c r="N81" s="592"/>
      <c r="O81" s="592"/>
      <c r="P81" s="592"/>
      <c r="Q81" s="592"/>
    </row>
    <row r="82" spans="1:17" x14ac:dyDescent="0.3">
      <c r="A82" s="105"/>
      <c r="B82" s="592"/>
      <c r="C82" s="592"/>
      <c r="D82" s="592"/>
      <c r="E82" s="592"/>
      <c r="F82" s="592"/>
      <c r="G82" s="592"/>
      <c r="H82" s="592"/>
      <c r="I82" s="592"/>
      <c r="J82" s="592"/>
      <c r="K82" s="592"/>
      <c r="L82" s="592"/>
      <c r="M82" s="592"/>
      <c r="N82" s="592"/>
      <c r="O82" s="592"/>
      <c r="P82" s="592"/>
      <c r="Q82" s="592"/>
    </row>
    <row r="83" spans="1:17" x14ac:dyDescent="0.3">
      <c r="A83" s="105"/>
      <c r="B83" s="592"/>
      <c r="C83" s="592"/>
      <c r="D83" s="592"/>
      <c r="E83" s="592"/>
      <c r="F83" s="592"/>
      <c r="G83" s="592"/>
      <c r="H83" s="592"/>
      <c r="I83" s="592"/>
      <c r="J83" s="592"/>
      <c r="K83" s="592"/>
      <c r="L83" s="592"/>
      <c r="M83" s="592"/>
      <c r="N83" s="592"/>
      <c r="O83" s="592"/>
      <c r="P83" s="592"/>
      <c r="Q83" s="592"/>
    </row>
    <row r="84" spans="1:17" x14ac:dyDescent="0.3">
      <c r="A84" s="105"/>
      <c r="B84" s="592"/>
      <c r="C84" s="592"/>
      <c r="D84" s="592"/>
      <c r="E84" s="592"/>
      <c r="F84" s="592"/>
      <c r="G84" s="592"/>
      <c r="H84" s="592"/>
      <c r="I84" s="592"/>
      <c r="J84" s="592"/>
      <c r="K84" s="592"/>
      <c r="L84" s="592"/>
      <c r="M84" s="592"/>
      <c r="N84" s="592"/>
      <c r="O84" s="592"/>
      <c r="P84" s="592"/>
      <c r="Q84" s="592"/>
    </row>
    <row r="85" spans="1:17" x14ac:dyDescent="0.3">
      <c r="A85" s="105"/>
      <c r="B85" s="592"/>
      <c r="C85" s="592"/>
      <c r="D85" s="592"/>
      <c r="E85" s="592"/>
      <c r="F85" s="592"/>
      <c r="G85" s="592"/>
      <c r="H85" s="592"/>
      <c r="I85" s="592"/>
      <c r="J85" s="592"/>
      <c r="K85" s="592"/>
      <c r="L85" s="592"/>
      <c r="M85" s="592"/>
      <c r="N85" s="592"/>
      <c r="O85" s="592"/>
      <c r="P85" s="592"/>
      <c r="Q85" s="592"/>
    </row>
    <row r="86" spans="1:17" x14ac:dyDescent="0.3">
      <c r="A86" s="105"/>
      <c r="B86" s="592"/>
      <c r="C86" s="592"/>
      <c r="D86" s="592"/>
      <c r="E86" s="592"/>
      <c r="F86" s="592"/>
      <c r="G86" s="592"/>
      <c r="H86" s="592"/>
      <c r="I86" s="592"/>
      <c r="J86" s="592"/>
      <c r="K86" s="592"/>
      <c r="L86" s="592"/>
      <c r="M86" s="592"/>
      <c r="N86" s="592"/>
      <c r="O86" s="592"/>
      <c r="P86" s="592"/>
      <c r="Q86" s="592"/>
    </row>
    <row r="87" spans="1:17" x14ac:dyDescent="0.3">
      <c r="A87" s="105"/>
      <c r="B87" s="592"/>
      <c r="C87" s="592"/>
      <c r="D87" s="592"/>
      <c r="E87" s="592"/>
      <c r="F87" s="592"/>
      <c r="G87" s="592"/>
      <c r="H87" s="592"/>
      <c r="I87" s="592"/>
      <c r="J87" s="592"/>
      <c r="K87" s="592"/>
      <c r="L87" s="592"/>
      <c r="M87" s="592"/>
      <c r="N87" s="592"/>
      <c r="O87" s="592"/>
      <c r="P87" s="592"/>
      <c r="Q87" s="592"/>
    </row>
    <row r="88" spans="1:17" x14ac:dyDescent="0.3">
      <c r="A88" s="105"/>
      <c r="B88" s="592"/>
      <c r="C88" s="592"/>
      <c r="D88" s="592"/>
      <c r="E88" s="592"/>
      <c r="F88" s="592"/>
      <c r="G88" s="592"/>
      <c r="H88" s="592"/>
      <c r="I88" s="592"/>
      <c r="J88" s="592"/>
      <c r="K88" s="592"/>
      <c r="L88" s="592"/>
      <c r="M88" s="592"/>
      <c r="N88" s="592"/>
      <c r="O88" s="592"/>
      <c r="P88" s="592"/>
      <c r="Q88" s="592"/>
    </row>
    <row r="89" spans="1:17" x14ac:dyDescent="0.3">
      <c r="A89" s="105"/>
      <c r="B89" s="592"/>
      <c r="C89" s="592"/>
      <c r="D89" s="592"/>
      <c r="E89" s="592"/>
      <c r="F89" s="592"/>
      <c r="G89" s="592"/>
      <c r="H89" s="592"/>
      <c r="I89" s="592"/>
      <c r="J89" s="592"/>
      <c r="K89" s="592"/>
      <c r="L89" s="592"/>
      <c r="M89" s="592"/>
      <c r="N89" s="592"/>
      <c r="O89" s="592"/>
      <c r="P89" s="592"/>
      <c r="Q89" s="592"/>
    </row>
    <row r="90" spans="1:17" x14ac:dyDescent="0.3">
      <c r="A90" s="105"/>
      <c r="B90" s="592"/>
      <c r="C90" s="592"/>
      <c r="D90" s="592"/>
      <c r="E90" s="592"/>
      <c r="F90" s="592"/>
      <c r="G90" s="592"/>
      <c r="H90" s="592"/>
      <c r="I90" s="592"/>
      <c r="J90" s="592"/>
      <c r="K90" s="592"/>
      <c r="L90" s="592"/>
      <c r="M90" s="592"/>
      <c r="N90" s="592"/>
      <c r="O90" s="592"/>
      <c r="P90" s="592"/>
      <c r="Q90" s="592"/>
    </row>
    <row r="91" spans="1:17" x14ac:dyDescent="0.3">
      <c r="A91" s="105"/>
      <c r="B91" s="592"/>
      <c r="C91" s="592"/>
      <c r="D91" s="592"/>
      <c r="E91" s="592"/>
      <c r="F91" s="592"/>
      <c r="G91" s="592"/>
      <c r="H91" s="592"/>
      <c r="I91" s="592"/>
      <c r="J91" s="592"/>
      <c r="K91" s="592"/>
      <c r="L91" s="592"/>
      <c r="M91" s="592"/>
      <c r="N91" s="592"/>
      <c r="O91" s="592"/>
      <c r="P91" s="592"/>
      <c r="Q91" s="592"/>
    </row>
    <row r="92" spans="1:17" x14ac:dyDescent="0.3">
      <c r="A92" s="105"/>
      <c r="B92" s="592"/>
      <c r="C92" s="592"/>
      <c r="D92" s="592"/>
      <c r="E92" s="592"/>
      <c r="F92" s="592"/>
      <c r="G92" s="592"/>
      <c r="H92" s="592"/>
      <c r="I92" s="592"/>
      <c r="J92" s="592"/>
      <c r="K92" s="592"/>
      <c r="L92" s="592"/>
      <c r="M92" s="592"/>
      <c r="N92" s="592"/>
      <c r="O92" s="592"/>
      <c r="P92" s="592"/>
      <c r="Q92" s="592"/>
    </row>
    <row r="93" spans="1:17" x14ac:dyDescent="0.3">
      <c r="A93" s="105"/>
      <c r="B93" s="592"/>
      <c r="C93" s="592"/>
      <c r="D93" s="592"/>
      <c r="E93" s="592"/>
      <c r="F93" s="592"/>
      <c r="G93" s="592"/>
      <c r="H93" s="592"/>
      <c r="I93" s="592"/>
      <c r="J93" s="592"/>
      <c r="K93" s="592"/>
      <c r="L93" s="592"/>
      <c r="M93" s="592"/>
      <c r="N93" s="592"/>
      <c r="O93" s="592"/>
      <c r="P93" s="592"/>
      <c r="Q93" s="592"/>
    </row>
    <row r="94" spans="1:17" x14ac:dyDescent="0.3">
      <c r="A94" s="105"/>
      <c r="B94" s="592"/>
      <c r="C94" s="592"/>
      <c r="D94" s="592"/>
      <c r="E94" s="592"/>
      <c r="F94" s="592"/>
      <c r="G94" s="592"/>
      <c r="H94" s="592"/>
      <c r="I94" s="592"/>
      <c r="J94" s="592"/>
      <c r="K94" s="592"/>
      <c r="L94" s="592"/>
      <c r="M94" s="592"/>
      <c r="N94" s="592"/>
      <c r="O94" s="592"/>
      <c r="P94" s="592"/>
      <c r="Q94" s="592"/>
    </row>
    <row r="95" spans="1:17" x14ac:dyDescent="0.3">
      <c r="A95" s="105"/>
      <c r="B95" s="592"/>
      <c r="C95" s="592"/>
      <c r="D95" s="592"/>
      <c r="E95" s="592"/>
      <c r="F95" s="592"/>
      <c r="G95" s="592"/>
      <c r="H95" s="592"/>
      <c r="I95" s="592"/>
      <c r="J95" s="592"/>
      <c r="K95" s="592"/>
      <c r="L95" s="592"/>
      <c r="M95" s="592"/>
      <c r="N95" s="592"/>
      <c r="O95" s="592"/>
      <c r="P95" s="592"/>
      <c r="Q95" s="592"/>
    </row>
    <row r="96" spans="1:17" x14ac:dyDescent="0.3">
      <c r="A96" s="105"/>
      <c r="B96" s="592"/>
      <c r="C96" s="592"/>
      <c r="D96" s="592"/>
      <c r="E96" s="592"/>
      <c r="F96" s="592"/>
      <c r="G96" s="592"/>
      <c r="H96" s="592"/>
      <c r="I96" s="592"/>
      <c r="J96" s="592"/>
      <c r="K96" s="592"/>
      <c r="L96" s="592"/>
      <c r="M96" s="592"/>
      <c r="N96" s="592"/>
      <c r="O96" s="592"/>
      <c r="P96" s="592"/>
      <c r="Q96" s="592"/>
    </row>
    <row r="97" spans="1:17" x14ac:dyDescent="0.3">
      <c r="A97" s="105"/>
      <c r="B97" s="592"/>
      <c r="C97" s="592"/>
      <c r="D97" s="592"/>
      <c r="E97" s="592"/>
      <c r="F97" s="592"/>
      <c r="G97" s="592"/>
      <c r="H97" s="592"/>
      <c r="I97" s="592"/>
      <c r="J97" s="592"/>
      <c r="K97" s="592"/>
      <c r="L97" s="592"/>
      <c r="M97" s="592"/>
      <c r="N97" s="592"/>
      <c r="O97" s="592"/>
      <c r="P97" s="592"/>
      <c r="Q97" s="592"/>
    </row>
    <row r="98" spans="1:17" x14ac:dyDescent="0.3">
      <c r="A98" s="105"/>
      <c r="B98" s="592"/>
      <c r="C98" s="592"/>
      <c r="D98" s="592"/>
      <c r="E98" s="592"/>
      <c r="F98" s="592"/>
      <c r="G98" s="592"/>
      <c r="H98" s="592"/>
      <c r="I98" s="592"/>
      <c r="J98" s="592"/>
      <c r="K98" s="592"/>
      <c r="L98" s="592"/>
      <c r="M98" s="592"/>
      <c r="N98" s="592"/>
      <c r="O98" s="592"/>
      <c r="P98" s="592"/>
      <c r="Q98" s="592"/>
    </row>
    <row r="99" spans="1:17" x14ac:dyDescent="0.3">
      <c r="A99" s="105"/>
      <c r="B99" s="592"/>
      <c r="C99" s="592"/>
      <c r="D99" s="592"/>
      <c r="E99" s="592"/>
      <c r="F99" s="592"/>
      <c r="G99" s="592"/>
      <c r="H99" s="592"/>
      <c r="I99" s="592"/>
      <c r="J99" s="592"/>
      <c r="K99" s="592"/>
      <c r="L99" s="592"/>
      <c r="M99" s="592"/>
      <c r="N99" s="592"/>
      <c r="O99" s="592"/>
      <c r="P99" s="592"/>
      <c r="Q99" s="592"/>
    </row>
    <row r="100" spans="1:17" x14ac:dyDescent="0.3">
      <c r="A100" s="105"/>
      <c r="B100" s="592"/>
      <c r="C100" s="592"/>
      <c r="D100" s="592"/>
      <c r="E100" s="592"/>
      <c r="F100" s="592"/>
      <c r="G100" s="592"/>
      <c r="H100" s="592"/>
      <c r="I100" s="592"/>
      <c r="J100" s="592"/>
      <c r="K100" s="592"/>
      <c r="L100" s="592"/>
      <c r="M100" s="592"/>
      <c r="N100" s="592"/>
      <c r="O100" s="592"/>
      <c r="P100" s="592"/>
      <c r="Q100" s="592"/>
    </row>
    <row r="101" spans="1:17" x14ac:dyDescent="0.3">
      <c r="A101" s="105"/>
      <c r="B101" s="592"/>
      <c r="C101" s="592"/>
      <c r="D101" s="592"/>
      <c r="E101" s="592"/>
      <c r="F101" s="592"/>
      <c r="G101" s="592"/>
      <c r="H101" s="592"/>
      <c r="I101" s="592"/>
      <c r="J101" s="592"/>
      <c r="K101" s="592"/>
      <c r="L101" s="592"/>
      <c r="M101" s="592"/>
      <c r="N101" s="592"/>
      <c r="O101" s="592"/>
      <c r="P101" s="592"/>
      <c r="Q101" s="592"/>
    </row>
    <row r="102" spans="1:17" x14ac:dyDescent="0.3">
      <c r="A102" s="105"/>
      <c r="B102" s="592"/>
      <c r="C102" s="592"/>
      <c r="D102" s="592"/>
      <c r="E102" s="592"/>
      <c r="F102" s="592"/>
      <c r="G102" s="592"/>
      <c r="H102" s="592"/>
      <c r="I102" s="592"/>
      <c r="J102" s="592"/>
      <c r="K102" s="592"/>
      <c r="L102" s="592"/>
      <c r="M102" s="592"/>
      <c r="N102" s="592"/>
      <c r="O102" s="592"/>
      <c r="P102" s="592"/>
      <c r="Q102" s="592"/>
    </row>
    <row r="103" spans="1:17" x14ac:dyDescent="0.3">
      <c r="A103" s="105"/>
      <c r="B103" s="592"/>
      <c r="C103" s="592"/>
      <c r="D103" s="592"/>
      <c r="E103" s="592"/>
      <c r="F103" s="592"/>
      <c r="G103" s="592"/>
      <c r="H103" s="592"/>
      <c r="I103" s="592"/>
      <c r="J103" s="592"/>
      <c r="K103" s="592"/>
      <c r="L103" s="592"/>
      <c r="M103" s="592"/>
      <c r="N103" s="592"/>
      <c r="O103" s="592"/>
      <c r="P103" s="592"/>
      <c r="Q103" s="592"/>
    </row>
    <row r="104" spans="1:17" x14ac:dyDescent="0.3">
      <c r="A104" s="105"/>
      <c r="B104" s="592"/>
      <c r="C104" s="592"/>
      <c r="D104" s="592"/>
      <c r="E104" s="592"/>
      <c r="F104" s="592"/>
      <c r="G104" s="592"/>
      <c r="H104" s="592"/>
      <c r="I104" s="592"/>
      <c r="J104" s="592"/>
      <c r="K104" s="592"/>
      <c r="L104" s="592"/>
      <c r="M104" s="592"/>
      <c r="N104" s="592"/>
      <c r="O104" s="592"/>
      <c r="P104" s="592"/>
      <c r="Q104" s="592"/>
    </row>
    <row r="105" spans="1:17" x14ac:dyDescent="0.3">
      <c r="A105" s="105"/>
      <c r="B105" s="592"/>
      <c r="C105" s="592"/>
      <c r="D105" s="592"/>
      <c r="E105" s="592"/>
      <c r="F105" s="592"/>
      <c r="G105" s="592"/>
      <c r="H105" s="592"/>
      <c r="I105" s="592"/>
      <c r="J105" s="592"/>
      <c r="K105" s="592"/>
      <c r="L105" s="592"/>
      <c r="M105" s="592"/>
      <c r="N105" s="592"/>
      <c r="O105" s="592"/>
      <c r="P105" s="592"/>
      <c r="Q105" s="592"/>
    </row>
    <row r="106" spans="1:17" x14ac:dyDescent="0.3">
      <c r="A106" s="105"/>
      <c r="B106" s="592"/>
      <c r="C106" s="592"/>
      <c r="D106" s="592"/>
      <c r="E106" s="592"/>
      <c r="F106" s="592"/>
      <c r="G106" s="592"/>
      <c r="H106" s="592"/>
      <c r="I106" s="592"/>
      <c r="J106" s="592"/>
      <c r="K106" s="592"/>
      <c r="L106" s="592"/>
      <c r="M106" s="592"/>
      <c r="N106" s="592"/>
      <c r="O106" s="592"/>
      <c r="P106" s="592"/>
      <c r="Q106" s="592"/>
    </row>
    <row r="107" spans="1:17" x14ac:dyDescent="0.3">
      <c r="A107" s="105"/>
      <c r="B107" s="592"/>
      <c r="C107" s="592"/>
      <c r="D107" s="592"/>
      <c r="E107" s="592"/>
      <c r="F107" s="592"/>
      <c r="G107" s="592"/>
      <c r="H107" s="592"/>
      <c r="I107" s="592"/>
      <c r="J107" s="592"/>
      <c r="K107" s="592"/>
      <c r="L107" s="592"/>
      <c r="M107" s="592"/>
      <c r="N107" s="592"/>
      <c r="O107" s="592"/>
      <c r="P107" s="592"/>
      <c r="Q107" s="592"/>
    </row>
    <row r="108" spans="1:17" x14ac:dyDescent="0.3">
      <c r="A108" s="105"/>
      <c r="B108" s="592"/>
      <c r="C108" s="592"/>
      <c r="D108" s="592"/>
      <c r="E108" s="592"/>
      <c r="F108" s="592"/>
      <c r="G108" s="592"/>
      <c r="H108" s="592"/>
      <c r="I108" s="592"/>
      <c r="J108" s="592"/>
      <c r="K108" s="592"/>
      <c r="L108" s="592"/>
      <c r="M108" s="592"/>
      <c r="N108" s="592"/>
      <c r="O108" s="592"/>
      <c r="P108" s="592"/>
      <c r="Q108" s="592"/>
    </row>
    <row r="109" spans="1:17" x14ac:dyDescent="0.3">
      <c r="A109" s="105"/>
      <c r="B109" s="592"/>
      <c r="C109" s="592"/>
      <c r="D109" s="592"/>
      <c r="E109" s="592"/>
      <c r="F109" s="592"/>
      <c r="G109" s="592"/>
      <c r="H109" s="592"/>
      <c r="I109" s="592"/>
      <c r="J109" s="592"/>
      <c r="K109" s="592"/>
      <c r="L109" s="592"/>
      <c r="M109" s="592"/>
      <c r="N109" s="592"/>
      <c r="O109" s="592"/>
      <c r="P109" s="592"/>
      <c r="Q109" s="592"/>
    </row>
    <row r="110" spans="1:17" x14ac:dyDescent="0.3">
      <c r="A110" s="105"/>
      <c r="B110" s="592"/>
      <c r="C110" s="592"/>
      <c r="D110" s="592"/>
      <c r="E110" s="592"/>
      <c r="F110" s="592"/>
      <c r="G110" s="592"/>
      <c r="H110" s="592"/>
      <c r="I110" s="592"/>
      <c r="J110" s="592"/>
      <c r="K110" s="592"/>
      <c r="L110" s="592"/>
      <c r="M110" s="592"/>
      <c r="N110" s="592"/>
      <c r="O110" s="592"/>
      <c r="P110" s="592"/>
      <c r="Q110" s="592"/>
    </row>
    <row r="111" spans="1:17" x14ac:dyDescent="0.3">
      <c r="A111" s="105"/>
      <c r="B111" s="105"/>
      <c r="C111" s="105"/>
      <c r="D111" s="105"/>
      <c r="E111" s="105"/>
      <c r="F111" s="105"/>
      <c r="G111" s="105"/>
      <c r="H111" s="105"/>
      <c r="I111" s="105"/>
      <c r="J111" s="105"/>
      <c r="K111" s="105"/>
      <c r="L111" s="105"/>
      <c r="M111" s="105"/>
      <c r="N111" s="105"/>
      <c r="O111" s="105"/>
      <c r="P111" s="105"/>
      <c r="Q111" s="105"/>
    </row>
    <row r="112" spans="1:17" x14ac:dyDescent="0.3">
      <c r="A112" s="105"/>
      <c r="B112" s="105"/>
      <c r="C112" s="105"/>
      <c r="D112" s="105"/>
      <c r="E112" s="105"/>
      <c r="F112" s="105"/>
      <c r="G112" s="105"/>
      <c r="H112" s="105"/>
      <c r="I112" s="105"/>
      <c r="J112" s="105"/>
      <c r="K112" s="105"/>
      <c r="L112" s="105"/>
      <c r="M112" s="105"/>
      <c r="N112" s="105"/>
      <c r="O112" s="105"/>
      <c r="P112" s="105"/>
      <c r="Q112" s="105"/>
    </row>
    <row r="113" spans="1:17" x14ac:dyDescent="0.3">
      <c r="A113" s="105"/>
      <c r="B113" s="105"/>
      <c r="C113" s="105"/>
      <c r="D113" s="105"/>
      <c r="E113" s="105"/>
      <c r="F113" s="105"/>
      <c r="G113" s="105"/>
      <c r="H113" s="105"/>
      <c r="I113" s="105"/>
      <c r="J113" s="105"/>
      <c r="K113" s="105"/>
      <c r="L113" s="105"/>
      <c r="M113" s="105"/>
      <c r="N113" s="105"/>
      <c r="O113" s="105"/>
      <c r="P113" s="105"/>
      <c r="Q113" s="105"/>
    </row>
    <row r="114" spans="1:17" x14ac:dyDescent="0.3">
      <c r="A114" s="105"/>
      <c r="B114" s="105"/>
      <c r="C114" s="105"/>
      <c r="D114" s="105"/>
      <c r="E114" s="105"/>
      <c r="F114" s="105"/>
      <c r="G114" s="105"/>
      <c r="H114" s="105"/>
      <c r="I114" s="105"/>
      <c r="J114" s="105"/>
      <c r="K114" s="105"/>
      <c r="L114" s="105"/>
      <c r="M114" s="105"/>
      <c r="N114" s="105"/>
      <c r="O114" s="105"/>
      <c r="P114" s="105"/>
      <c r="Q114" s="105"/>
    </row>
  </sheetData>
  <mergeCells count="6">
    <mergeCell ref="B9:J9"/>
    <mergeCell ref="B20:Q110"/>
    <mergeCell ref="B14:E14"/>
    <mergeCell ref="B12:E12"/>
    <mergeCell ref="B16:E16"/>
    <mergeCell ref="B18:E18"/>
  </mergeCells>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F3721FC-007F-44CF-9EB6-44F85576A4F6}">
          <x14:formula1>
            <xm:f>'DROPDOWN DATA'!$D$2:$D$4</xm:f>
          </x14:formula1>
          <xm:sqref>G12 G16 G14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94C8E-4A77-4D74-B29E-25E1999F0882}">
  <dimension ref="A1:Q90"/>
  <sheetViews>
    <sheetView zoomScale="50" zoomScaleNormal="50" workbookViewId="0">
      <selection activeCell="B10" sqref="B10:M87"/>
    </sheetView>
  </sheetViews>
  <sheetFormatPr defaultColWidth="8.84375" defaultRowHeight="13.5" x14ac:dyDescent="0.3"/>
  <sheetData>
    <row r="1" spans="1:17" x14ac:dyDescent="0.3">
      <c r="A1" s="105"/>
      <c r="B1" s="105"/>
      <c r="C1" s="105"/>
      <c r="D1" s="105"/>
      <c r="E1" s="105"/>
      <c r="F1" s="105"/>
      <c r="G1" s="105"/>
      <c r="H1" s="105"/>
      <c r="I1" s="105"/>
      <c r="J1" s="105"/>
      <c r="K1" s="105"/>
      <c r="L1" s="105"/>
      <c r="M1" s="105"/>
      <c r="N1" s="105"/>
      <c r="O1" s="105"/>
      <c r="P1" s="105"/>
      <c r="Q1" s="105"/>
    </row>
    <row r="2" spans="1:17" x14ac:dyDescent="0.3">
      <c r="A2" s="105"/>
      <c r="B2" s="105"/>
      <c r="C2" s="105"/>
      <c r="D2" s="105"/>
      <c r="E2" s="105"/>
      <c r="F2" s="105"/>
      <c r="G2" s="105"/>
      <c r="H2" s="105"/>
      <c r="I2" s="105"/>
      <c r="J2" s="105"/>
      <c r="K2" s="105"/>
      <c r="L2" s="105"/>
      <c r="M2" s="105"/>
      <c r="N2" s="105"/>
      <c r="O2" s="105"/>
      <c r="P2" s="105"/>
      <c r="Q2" s="105"/>
    </row>
    <row r="3" spans="1:17" x14ac:dyDescent="0.3">
      <c r="A3" s="105"/>
      <c r="B3" s="105"/>
      <c r="C3" s="105"/>
      <c r="D3" s="105"/>
      <c r="E3" s="105"/>
      <c r="F3" s="105"/>
      <c r="G3" s="105"/>
      <c r="H3" s="105"/>
      <c r="I3" s="105"/>
      <c r="J3" s="105"/>
      <c r="K3" s="105"/>
      <c r="L3" s="105"/>
      <c r="M3" s="105"/>
      <c r="N3" s="105"/>
      <c r="O3" s="105"/>
      <c r="P3" s="105"/>
      <c r="Q3" s="105"/>
    </row>
    <row r="4" spans="1:17" x14ac:dyDescent="0.3">
      <c r="A4" s="105"/>
      <c r="B4" s="105"/>
      <c r="C4" s="105"/>
      <c r="D4" s="105"/>
      <c r="E4" s="105"/>
      <c r="F4" s="105"/>
      <c r="G4" s="105"/>
      <c r="H4" s="105"/>
      <c r="I4" s="105"/>
      <c r="J4" s="105"/>
      <c r="K4" s="105"/>
      <c r="L4" s="105"/>
      <c r="M4" s="105"/>
      <c r="N4" s="105"/>
      <c r="O4" s="105"/>
      <c r="P4" s="105"/>
      <c r="Q4" s="105"/>
    </row>
    <row r="5" spans="1:17" x14ac:dyDescent="0.3">
      <c r="A5" s="105"/>
      <c r="B5" s="105"/>
      <c r="C5" s="105"/>
      <c r="D5" s="105"/>
      <c r="E5" s="105"/>
      <c r="F5" s="105"/>
      <c r="G5" s="105"/>
      <c r="H5" s="105"/>
      <c r="I5" s="105"/>
      <c r="J5" s="105"/>
      <c r="K5" s="105"/>
      <c r="L5" s="105"/>
      <c r="M5" s="105"/>
      <c r="N5" s="105"/>
      <c r="O5" s="105"/>
      <c r="P5" s="105"/>
      <c r="Q5" s="105"/>
    </row>
    <row r="6" spans="1:17" ht="30.5" x14ac:dyDescent="0.6">
      <c r="A6" s="105"/>
      <c r="B6" s="591" t="s">
        <v>183</v>
      </c>
      <c r="C6" s="603"/>
      <c r="D6" s="603"/>
      <c r="E6" s="603"/>
      <c r="F6" s="592"/>
      <c r="G6" s="592"/>
      <c r="H6" s="592"/>
      <c r="I6" s="592"/>
      <c r="J6" s="592"/>
      <c r="K6" s="592"/>
      <c r="L6" s="105"/>
      <c r="M6" s="105"/>
      <c r="N6" s="105"/>
      <c r="O6" s="105"/>
      <c r="P6" s="105"/>
      <c r="Q6" s="105"/>
    </row>
    <row r="7" spans="1:17" ht="15.5" x14ac:dyDescent="0.35">
      <c r="A7" s="105"/>
      <c r="B7" s="187"/>
      <c r="C7" s="187"/>
      <c r="D7" s="187"/>
      <c r="E7" s="187"/>
      <c r="F7" s="187"/>
      <c r="G7" s="187"/>
      <c r="H7" s="187"/>
      <c r="I7" s="105"/>
      <c r="J7" s="105"/>
      <c r="K7" s="105"/>
      <c r="L7" s="105"/>
      <c r="M7" s="105"/>
      <c r="N7" s="105"/>
      <c r="O7" s="105"/>
      <c r="P7" s="105"/>
      <c r="Q7" s="105"/>
    </row>
    <row r="8" spans="1:17" ht="15.5" x14ac:dyDescent="0.35">
      <c r="A8" s="105"/>
      <c r="B8" s="601" t="s">
        <v>227</v>
      </c>
      <c r="C8" s="592"/>
      <c r="D8" s="592"/>
      <c r="E8" s="592"/>
      <c r="F8" s="592"/>
      <c r="G8" s="592"/>
      <c r="H8" s="592"/>
      <c r="I8" s="105"/>
      <c r="J8" s="105"/>
      <c r="K8" s="105"/>
      <c r="L8" s="105"/>
      <c r="M8" s="105"/>
      <c r="N8" s="105"/>
      <c r="O8" s="105"/>
      <c r="P8" s="105"/>
      <c r="Q8" s="105"/>
    </row>
    <row r="9" spans="1:17" ht="5.25" customHeight="1" x14ac:dyDescent="0.35">
      <c r="A9" s="105"/>
      <c r="B9" s="604"/>
      <c r="C9" s="605"/>
      <c r="D9" s="605"/>
      <c r="E9" s="605"/>
      <c r="F9" s="605"/>
      <c r="G9" s="605"/>
      <c r="H9" s="605"/>
      <c r="I9" s="605"/>
      <c r="J9" s="605"/>
      <c r="K9" s="605"/>
      <c r="L9" s="605"/>
      <c r="M9" s="605"/>
      <c r="N9" s="105"/>
      <c r="O9" s="105"/>
      <c r="P9" s="105"/>
      <c r="Q9" s="105"/>
    </row>
    <row r="10" spans="1:17" x14ac:dyDescent="0.3">
      <c r="A10" s="105"/>
      <c r="B10" s="592"/>
      <c r="C10" s="592"/>
      <c r="D10" s="592"/>
      <c r="E10" s="592"/>
      <c r="F10" s="592"/>
      <c r="G10" s="592"/>
      <c r="H10" s="592"/>
      <c r="I10" s="592"/>
      <c r="J10" s="592"/>
      <c r="K10" s="592"/>
      <c r="L10" s="592"/>
      <c r="M10" s="592"/>
      <c r="N10" s="105"/>
      <c r="O10" s="105"/>
      <c r="P10" s="105"/>
      <c r="Q10" s="105"/>
    </row>
    <row r="11" spans="1:17" x14ac:dyDescent="0.3">
      <c r="A11" s="105"/>
      <c r="B11" s="592"/>
      <c r="C11" s="592"/>
      <c r="D11" s="592"/>
      <c r="E11" s="592"/>
      <c r="F11" s="592"/>
      <c r="G11" s="592"/>
      <c r="H11" s="592"/>
      <c r="I11" s="592"/>
      <c r="J11" s="592"/>
      <c r="K11" s="592"/>
      <c r="L11" s="592"/>
      <c r="M11" s="592"/>
      <c r="N11" s="105"/>
      <c r="O11" s="105"/>
      <c r="P11" s="105"/>
      <c r="Q11" s="105"/>
    </row>
    <row r="12" spans="1:17" x14ac:dyDescent="0.3">
      <c r="A12" s="105"/>
      <c r="B12" s="592"/>
      <c r="C12" s="592"/>
      <c r="D12" s="592"/>
      <c r="E12" s="592"/>
      <c r="F12" s="592"/>
      <c r="G12" s="592"/>
      <c r="H12" s="592"/>
      <c r="I12" s="592"/>
      <c r="J12" s="592"/>
      <c r="K12" s="592"/>
      <c r="L12" s="592"/>
      <c r="M12" s="592"/>
      <c r="N12" s="105"/>
      <c r="O12" s="105"/>
      <c r="P12" s="105"/>
      <c r="Q12" s="105"/>
    </row>
    <row r="13" spans="1:17" x14ac:dyDescent="0.3">
      <c r="A13" s="105"/>
      <c r="B13" s="592"/>
      <c r="C13" s="592"/>
      <c r="D13" s="592"/>
      <c r="E13" s="592"/>
      <c r="F13" s="592"/>
      <c r="G13" s="592"/>
      <c r="H13" s="592"/>
      <c r="I13" s="592"/>
      <c r="J13" s="592"/>
      <c r="K13" s="592"/>
      <c r="L13" s="592"/>
      <c r="M13" s="592"/>
      <c r="N13" s="105"/>
      <c r="O13" s="105"/>
      <c r="P13" s="105"/>
      <c r="Q13" s="105"/>
    </row>
    <row r="14" spans="1:17" x14ac:dyDescent="0.3">
      <c r="A14" s="105"/>
      <c r="B14" s="592"/>
      <c r="C14" s="592"/>
      <c r="D14" s="592"/>
      <c r="E14" s="592"/>
      <c r="F14" s="592"/>
      <c r="G14" s="592"/>
      <c r="H14" s="592"/>
      <c r="I14" s="592"/>
      <c r="J14" s="592"/>
      <c r="K14" s="592"/>
      <c r="L14" s="592"/>
      <c r="M14" s="592"/>
      <c r="N14" s="105"/>
      <c r="O14" s="105"/>
      <c r="P14" s="105"/>
      <c r="Q14" s="105"/>
    </row>
    <row r="15" spans="1:17" x14ac:dyDescent="0.3">
      <c r="A15" s="105"/>
      <c r="B15" s="592"/>
      <c r="C15" s="592"/>
      <c r="D15" s="592"/>
      <c r="E15" s="592"/>
      <c r="F15" s="592"/>
      <c r="G15" s="592"/>
      <c r="H15" s="592"/>
      <c r="I15" s="592"/>
      <c r="J15" s="592"/>
      <c r="K15" s="592"/>
      <c r="L15" s="592"/>
      <c r="M15" s="592"/>
      <c r="N15" s="105"/>
      <c r="O15" s="105"/>
      <c r="P15" s="105"/>
      <c r="Q15" s="105"/>
    </row>
    <row r="16" spans="1:17" x14ac:dyDescent="0.3">
      <c r="A16" s="105"/>
      <c r="B16" s="592"/>
      <c r="C16" s="592"/>
      <c r="D16" s="592"/>
      <c r="E16" s="592"/>
      <c r="F16" s="592"/>
      <c r="G16" s="592"/>
      <c r="H16" s="592"/>
      <c r="I16" s="592"/>
      <c r="J16" s="592"/>
      <c r="K16" s="592"/>
      <c r="L16" s="592"/>
      <c r="M16" s="592"/>
      <c r="N16" s="105"/>
      <c r="O16" s="105"/>
      <c r="P16" s="105"/>
      <c r="Q16" s="105"/>
    </row>
    <row r="17" spans="1:17" x14ac:dyDescent="0.3">
      <c r="A17" s="105"/>
      <c r="B17" s="592"/>
      <c r="C17" s="592"/>
      <c r="D17" s="592"/>
      <c r="E17" s="592"/>
      <c r="F17" s="592"/>
      <c r="G17" s="592"/>
      <c r="H17" s="592"/>
      <c r="I17" s="592"/>
      <c r="J17" s="592"/>
      <c r="K17" s="592"/>
      <c r="L17" s="592"/>
      <c r="M17" s="592"/>
      <c r="N17" s="105"/>
      <c r="O17" s="105"/>
      <c r="P17" s="105"/>
      <c r="Q17" s="105"/>
    </row>
    <row r="18" spans="1:17" x14ac:dyDescent="0.3">
      <c r="A18" s="105"/>
      <c r="B18" s="592"/>
      <c r="C18" s="592"/>
      <c r="D18" s="592"/>
      <c r="E18" s="592"/>
      <c r="F18" s="592"/>
      <c r="G18" s="592"/>
      <c r="H18" s="592"/>
      <c r="I18" s="592"/>
      <c r="J18" s="592"/>
      <c r="K18" s="592"/>
      <c r="L18" s="592"/>
      <c r="M18" s="592"/>
      <c r="N18" s="105"/>
      <c r="O18" s="105"/>
      <c r="P18" s="105"/>
      <c r="Q18" s="105"/>
    </row>
    <row r="19" spans="1:17" x14ac:dyDescent="0.3">
      <c r="A19" s="105"/>
      <c r="B19" s="592"/>
      <c r="C19" s="592"/>
      <c r="D19" s="592"/>
      <c r="E19" s="592"/>
      <c r="F19" s="592"/>
      <c r="G19" s="592"/>
      <c r="H19" s="592"/>
      <c r="I19" s="592"/>
      <c r="J19" s="592"/>
      <c r="K19" s="592"/>
      <c r="L19" s="592"/>
      <c r="M19" s="592"/>
      <c r="N19" s="105"/>
      <c r="O19" s="105"/>
      <c r="P19" s="105"/>
      <c r="Q19" s="105"/>
    </row>
    <row r="20" spans="1:17" x14ac:dyDescent="0.3">
      <c r="A20" s="105"/>
      <c r="B20" s="592"/>
      <c r="C20" s="592"/>
      <c r="D20" s="592"/>
      <c r="E20" s="592"/>
      <c r="F20" s="592"/>
      <c r="G20" s="592"/>
      <c r="H20" s="592"/>
      <c r="I20" s="592"/>
      <c r="J20" s="592"/>
      <c r="K20" s="592"/>
      <c r="L20" s="592"/>
      <c r="M20" s="592"/>
      <c r="N20" s="105"/>
      <c r="O20" s="105"/>
      <c r="P20" s="105"/>
      <c r="Q20" s="105"/>
    </row>
    <row r="21" spans="1:17" x14ac:dyDescent="0.3">
      <c r="A21" s="105"/>
      <c r="B21" s="592"/>
      <c r="C21" s="592"/>
      <c r="D21" s="592"/>
      <c r="E21" s="592"/>
      <c r="F21" s="592"/>
      <c r="G21" s="592"/>
      <c r="H21" s="592"/>
      <c r="I21" s="592"/>
      <c r="J21" s="592"/>
      <c r="K21" s="592"/>
      <c r="L21" s="592"/>
      <c r="M21" s="592"/>
      <c r="N21" s="105"/>
      <c r="O21" s="105"/>
      <c r="P21" s="105"/>
      <c r="Q21" s="105"/>
    </row>
    <row r="22" spans="1:17" x14ac:dyDescent="0.3">
      <c r="A22" s="105"/>
      <c r="B22" s="592"/>
      <c r="C22" s="592"/>
      <c r="D22" s="592"/>
      <c r="E22" s="592"/>
      <c r="F22" s="592"/>
      <c r="G22" s="592"/>
      <c r="H22" s="592"/>
      <c r="I22" s="592"/>
      <c r="J22" s="592"/>
      <c r="K22" s="592"/>
      <c r="L22" s="592"/>
      <c r="M22" s="592"/>
      <c r="N22" s="105"/>
      <c r="O22" s="105"/>
      <c r="P22" s="105"/>
      <c r="Q22" s="105"/>
    </row>
    <row r="23" spans="1:17" x14ac:dyDescent="0.3">
      <c r="A23" s="105"/>
      <c r="B23" s="592"/>
      <c r="C23" s="592"/>
      <c r="D23" s="592"/>
      <c r="E23" s="592"/>
      <c r="F23" s="592"/>
      <c r="G23" s="592"/>
      <c r="H23" s="592"/>
      <c r="I23" s="592"/>
      <c r="J23" s="592"/>
      <c r="K23" s="592"/>
      <c r="L23" s="592"/>
      <c r="M23" s="592"/>
      <c r="N23" s="105"/>
      <c r="O23" s="105"/>
      <c r="P23" s="105"/>
      <c r="Q23" s="105"/>
    </row>
    <row r="24" spans="1:17" x14ac:dyDescent="0.3">
      <c r="A24" s="105"/>
      <c r="B24" s="592"/>
      <c r="C24" s="592"/>
      <c r="D24" s="592"/>
      <c r="E24" s="592"/>
      <c r="F24" s="592"/>
      <c r="G24" s="592"/>
      <c r="H24" s="592"/>
      <c r="I24" s="592"/>
      <c r="J24" s="592"/>
      <c r="K24" s="592"/>
      <c r="L24" s="592"/>
      <c r="M24" s="592"/>
      <c r="N24" s="105"/>
      <c r="O24" s="105"/>
      <c r="P24" s="105"/>
      <c r="Q24" s="105"/>
    </row>
    <row r="25" spans="1:17" x14ac:dyDescent="0.3">
      <c r="A25" s="105"/>
      <c r="B25" s="592"/>
      <c r="C25" s="592"/>
      <c r="D25" s="592"/>
      <c r="E25" s="592"/>
      <c r="F25" s="592"/>
      <c r="G25" s="592"/>
      <c r="H25" s="592"/>
      <c r="I25" s="592"/>
      <c r="J25" s="592"/>
      <c r="K25" s="592"/>
      <c r="L25" s="592"/>
      <c r="M25" s="592"/>
      <c r="N25" s="105"/>
      <c r="O25" s="105"/>
      <c r="P25" s="105"/>
      <c r="Q25" s="105"/>
    </row>
    <row r="26" spans="1:17" x14ac:dyDescent="0.3">
      <c r="A26" s="105"/>
      <c r="B26" s="592"/>
      <c r="C26" s="592"/>
      <c r="D26" s="592"/>
      <c r="E26" s="592"/>
      <c r="F26" s="592"/>
      <c r="G26" s="592"/>
      <c r="H26" s="592"/>
      <c r="I26" s="592"/>
      <c r="J26" s="592"/>
      <c r="K26" s="592"/>
      <c r="L26" s="592"/>
      <c r="M26" s="592"/>
      <c r="N26" s="105"/>
      <c r="O26" s="105"/>
      <c r="P26" s="105"/>
      <c r="Q26" s="105"/>
    </row>
    <row r="27" spans="1:17" x14ac:dyDescent="0.3">
      <c r="A27" s="105"/>
      <c r="B27" s="592"/>
      <c r="C27" s="592"/>
      <c r="D27" s="592"/>
      <c r="E27" s="592"/>
      <c r="F27" s="592"/>
      <c r="G27" s="592"/>
      <c r="H27" s="592"/>
      <c r="I27" s="592"/>
      <c r="J27" s="592"/>
      <c r="K27" s="592"/>
      <c r="L27" s="592"/>
      <c r="M27" s="592"/>
      <c r="N27" s="105"/>
      <c r="O27" s="105"/>
      <c r="P27" s="105"/>
      <c r="Q27" s="105"/>
    </row>
    <row r="28" spans="1:17" x14ac:dyDescent="0.3">
      <c r="A28" s="105"/>
      <c r="B28" s="592"/>
      <c r="C28" s="592"/>
      <c r="D28" s="592"/>
      <c r="E28" s="592"/>
      <c r="F28" s="592"/>
      <c r="G28" s="592"/>
      <c r="H28" s="592"/>
      <c r="I28" s="592"/>
      <c r="J28" s="592"/>
      <c r="K28" s="592"/>
      <c r="L28" s="592"/>
      <c r="M28" s="592"/>
      <c r="N28" s="105"/>
      <c r="O28" s="105"/>
      <c r="P28" s="105"/>
      <c r="Q28" s="105"/>
    </row>
    <row r="29" spans="1:17" x14ac:dyDescent="0.3">
      <c r="A29" s="105"/>
      <c r="B29" s="592"/>
      <c r="C29" s="592"/>
      <c r="D29" s="592"/>
      <c r="E29" s="592"/>
      <c r="F29" s="592"/>
      <c r="G29" s="592"/>
      <c r="H29" s="592"/>
      <c r="I29" s="592"/>
      <c r="J29" s="592"/>
      <c r="K29" s="592"/>
      <c r="L29" s="592"/>
      <c r="M29" s="592"/>
      <c r="N29" s="105"/>
      <c r="O29" s="105"/>
      <c r="P29" s="105"/>
      <c r="Q29" s="105"/>
    </row>
    <row r="30" spans="1:17" x14ac:dyDescent="0.3">
      <c r="A30" s="105"/>
      <c r="B30" s="592"/>
      <c r="C30" s="592"/>
      <c r="D30" s="592"/>
      <c r="E30" s="592"/>
      <c r="F30" s="592"/>
      <c r="G30" s="592"/>
      <c r="H30" s="592"/>
      <c r="I30" s="592"/>
      <c r="J30" s="592"/>
      <c r="K30" s="592"/>
      <c r="L30" s="592"/>
      <c r="M30" s="592"/>
      <c r="N30" s="105"/>
      <c r="O30" s="105"/>
      <c r="P30" s="105"/>
      <c r="Q30" s="105"/>
    </row>
    <row r="31" spans="1:17" x14ac:dyDescent="0.3">
      <c r="A31" s="105"/>
      <c r="B31" s="592"/>
      <c r="C31" s="592"/>
      <c r="D31" s="592"/>
      <c r="E31" s="592"/>
      <c r="F31" s="592"/>
      <c r="G31" s="592"/>
      <c r="H31" s="592"/>
      <c r="I31" s="592"/>
      <c r="J31" s="592"/>
      <c r="K31" s="592"/>
      <c r="L31" s="592"/>
      <c r="M31" s="592"/>
      <c r="N31" s="105"/>
      <c r="O31" s="105"/>
      <c r="P31" s="105"/>
      <c r="Q31" s="105"/>
    </row>
    <row r="32" spans="1:17" x14ac:dyDescent="0.3">
      <c r="A32" s="105"/>
      <c r="B32" s="592"/>
      <c r="C32" s="592"/>
      <c r="D32" s="592"/>
      <c r="E32" s="592"/>
      <c r="F32" s="592"/>
      <c r="G32" s="592"/>
      <c r="H32" s="592"/>
      <c r="I32" s="592"/>
      <c r="J32" s="592"/>
      <c r="K32" s="592"/>
      <c r="L32" s="592"/>
      <c r="M32" s="592"/>
      <c r="N32" s="105"/>
      <c r="O32" s="105"/>
      <c r="P32" s="105"/>
      <c r="Q32" s="105"/>
    </row>
    <row r="33" spans="1:17" x14ac:dyDescent="0.3">
      <c r="A33" s="105"/>
      <c r="B33" s="592"/>
      <c r="C33" s="592"/>
      <c r="D33" s="592"/>
      <c r="E33" s="592"/>
      <c r="F33" s="592"/>
      <c r="G33" s="592"/>
      <c r="H33" s="592"/>
      <c r="I33" s="592"/>
      <c r="J33" s="592"/>
      <c r="K33" s="592"/>
      <c r="L33" s="592"/>
      <c r="M33" s="592"/>
      <c r="N33" s="105"/>
      <c r="O33" s="105"/>
      <c r="P33" s="105"/>
      <c r="Q33" s="105"/>
    </row>
    <row r="34" spans="1:17" x14ac:dyDescent="0.3">
      <c r="A34" s="105"/>
      <c r="B34" s="592"/>
      <c r="C34" s="592"/>
      <c r="D34" s="592"/>
      <c r="E34" s="592"/>
      <c r="F34" s="592"/>
      <c r="G34" s="592"/>
      <c r="H34" s="592"/>
      <c r="I34" s="592"/>
      <c r="J34" s="592"/>
      <c r="K34" s="592"/>
      <c r="L34" s="592"/>
      <c r="M34" s="592"/>
      <c r="N34" s="105"/>
      <c r="O34" s="105"/>
      <c r="P34" s="105"/>
      <c r="Q34" s="105"/>
    </row>
    <row r="35" spans="1:17" x14ac:dyDescent="0.3">
      <c r="A35" s="105"/>
      <c r="B35" s="592"/>
      <c r="C35" s="592"/>
      <c r="D35" s="592"/>
      <c r="E35" s="592"/>
      <c r="F35" s="592"/>
      <c r="G35" s="592"/>
      <c r="H35" s="592"/>
      <c r="I35" s="592"/>
      <c r="J35" s="592"/>
      <c r="K35" s="592"/>
      <c r="L35" s="592"/>
      <c r="M35" s="592"/>
      <c r="N35" s="105"/>
      <c r="O35" s="105"/>
      <c r="P35" s="105"/>
      <c r="Q35" s="105"/>
    </row>
    <row r="36" spans="1:17" x14ac:dyDescent="0.3">
      <c r="A36" s="105"/>
      <c r="B36" s="592"/>
      <c r="C36" s="592"/>
      <c r="D36" s="592"/>
      <c r="E36" s="592"/>
      <c r="F36" s="592"/>
      <c r="G36" s="592"/>
      <c r="H36" s="592"/>
      <c r="I36" s="592"/>
      <c r="J36" s="592"/>
      <c r="K36" s="592"/>
      <c r="L36" s="592"/>
      <c r="M36" s="592"/>
      <c r="N36" s="105"/>
      <c r="O36" s="105"/>
      <c r="P36" s="105"/>
      <c r="Q36" s="105"/>
    </row>
    <row r="37" spans="1:17" x14ac:dyDescent="0.3">
      <c r="A37" s="105"/>
      <c r="B37" s="592"/>
      <c r="C37" s="592"/>
      <c r="D37" s="592"/>
      <c r="E37" s="592"/>
      <c r="F37" s="592"/>
      <c r="G37" s="592"/>
      <c r="H37" s="592"/>
      <c r="I37" s="592"/>
      <c r="J37" s="592"/>
      <c r="K37" s="592"/>
      <c r="L37" s="592"/>
      <c r="M37" s="592"/>
      <c r="N37" s="105"/>
      <c r="O37" s="105"/>
      <c r="P37" s="105"/>
      <c r="Q37" s="105"/>
    </row>
    <row r="38" spans="1:17" x14ac:dyDescent="0.3">
      <c r="A38" s="105"/>
      <c r="B38" s="592"/>
      <c r="C38" s="592"/>
      <c r="D38" s="592"/>
      <c r="E38" s="592"/>
      <c r="F38" s="592"/>
      <c r="G38" s="592"/>
      <c r="H38" s="592"/>
      <c r="I38" s="592"/>
      <c r="J38" s="592"/>
      <c r="K38" s="592"/>
      <c r="L38" s="592"/>
      <c r="M38" s="592"/>
      <c r="N38" s="105"/>
      <c r="O38" s="105"/>
      <c r="P38" s="105"/>
      <c r="Q38" s="105"/>
    </row>
    <row r="39" spans="1:17" x14ac:dyDescent="0.3">
      <c r="A39" s="105"/>
      <c r="B39" s="592"/>
      <c r="C39" s="592"/>
      <c r="D39" s="592"/>
      <c r="E39" s="592"/>
      <c r="F39" s="592"/>
      <c r="G39" s="592"/>
      <c r="H39" s="592"/>
      <c r="I39" s="592"/>
      <c r="J39" s="592"/>
      <c r="K39" s="592"/>
      <c r="L39" s="592"/>
      <c r="M39" s="592"/>
      <c r="N39" s="105"/>
      <c r="O39" s="105"/>
      <c r="P39" s="105"/>
      <c r="Q39" s="105"/>
    </row>
    <row r="40" spans="1:17" x14ac:dyDescent="0.3">
      <c r="A40" s="105"/>
      <c r="B40" s="592"/>
      <c r="C40" s="592"/>
      <c r="D40" s="592"/>
      <c r="E40" s="592"/>
      <c r="F40" s="592"/>
      <c r="G40" s="592"/>
      <c r="H40" s="592"/>
      <c r="I40" s="592"/>
      <c r="J40" s="592"/>
      <c r="K40" s="592"/>
      <c r="L40" s="592"/>
      <c r="M40" s="592"/>
      <c r="N40" s="105"/>
      <c r="O40" s="105"/>
      <c r="P40" s="105"/>
      <c r="Q40" s="105"/>
    </row>
    <row r="41" spans="1:17" x14ac:dyDescent="0.3">
      <c r="A41" s="105"/>
      <c r="B41" s="592"/>
      <c r="C41" s="592"/>
      <c r="D41" s="592"/>
      <c r="E41" s="592"/>
      <c r="F41" s="592"/>
      <c r="G41" s="592"/>
      <c r="H41" s="592"/>
      <c r="I41" s="592"/>
      <c r="J41" s="592"/>
      <c r="K41" s="592"/>
      <c r="L41" s="592"/>
      <c r="M41" s="592"/>
      <c r="N41" s="105"/>
      <c r="O41" s="105"/>
      <c r="P41" s="105"/>
      <c r="Q41" s="105"/>
    </row>
    <row r="42" spans="1:17" x14ac:dyDescent="0.3">
      <c r="A42" s="105"/>
      <c r="B42" s="592"/>
      <c r="C42" s="592"/>
      <c r="D42" s="592"/>
      <c r="E42" s="592"/>
      <c r="F42" s="592"/>
      <c r="G42" s="592"/>
      <c r="H42" s="592"/>
      <c r="I42" s="592"/>
      <c r="J42" s="592"/>
      <c r="K42" s="592"/>
      <c r="L42" s="592"/>
      <c r="M42" s="592"/>
      <c r="N42" s="105"/>
      <c r="O42" s="105"/>
      <c r="P42" s="105"/>
      <c r="Q42" s="105"/>
    </row>
    <row r="43" spans="1:17" x14ac:dyDescent="0.3">
      <c r="A43" s="105"/>
      <c r="B43" s="592"/>
      <c r="C43" s="592"/>
      <c r="D43" s="592"/>
      <c r="E43" s="592"/>
      <c r="F43" s="592"/>
      <c r="G43" s="592"/>
      <c r="H43" s="592"/>
      <c r="I43" s="592"/>
      <c r="J43" s="592"/>
      <c r="K43" s="592"/>
      <c r="L43" s="592"/>
      <c r="M43" s="592"/>
      <c r="N43" s="105"/>
      <c r="O43" s="105"/>
      <c r="P43" s="105"/>
      <c r="Q43" s="105"/>
    </row>
    <row r="44" spans="1:17" x14ac:dyDescent="0.3">
      <c r="A44" s="105"/>
      <c r="B44" s="592"/>
      <c r="C44" s="592"/>
      <c r="D44" s="592"/>
      <c r="E44" s="592"/>
      <c r="F44" s="592"/>
      <c r="G44" s="592"/>
      <c r="H44" s="592"/>
      <c r="I44" s="592"/>
      <c r="J44" s="592"/>
      <c r="K44" s="592"/>
      <c r="L44" s="592"/>
      <c r="M44" s="592"/>
      <c r="N44" s="105"/>
      <c r="O44" s="105"/>
      <c r="P44" s="105"/>
      <c r="Q44" s="105"/>
    </row>
    <row r="45" spans="1:17" x14ac:dyDescent="0.3">
      <c r="A45" s="105"/>
      <c r="B45" s="592"/>
      <c r="C45" s="592"/>
      <c r="D45" s="592"/>
      <c r="E45" s="592"/>
      <c r="F45" s="592"/>
      <c r="G45" s="592"/>
      <c r="H45" s="592"/>
      <c r="I45" s="592"/>
      <c r="J45" s="592"/>
      <c r="K45" s="592"/>
      <c r="L45" s="592"/>
      <c r="M45" s="592"/>
      <c r="N45" s="105"/>
      <c r="O45" s="105"/>
      <c r="P45" s="105"/>
      <c r="Q45" s="105"/>
    </row>
    <row r="46" spans="1:17" x14ac:dyDescent="0.3">
      <c r="A46" s="105"/>
      <c r="B46" s="592"/>
      <c r="C46" s="592"/>
      <c r="D46" s="592"/>
      <c r="E46" s="592"/>
      <c r="F46" s="592"/>
      <c r="G46" s="592"/>
      <c r="H46" s="592"/>
      <c r="I46" s="592"/>
      <c r="J46" s="592"/>
      <c r="K46" s="592"/>
      <c r="L46" s="592"/>
      <c r="M46" s="592"/>
      <c r="N46" s="105"/>
      <c r="O46" s="105"/>
      <c r="P46" s="105"/>
      <c r="Q46" s="105"/>
    </row>
    <row r="47" spans="1:17" x14ac:dyDescent="0.3">
      <c r="A47" s="105"/>
      <c r="B47" s="592"/>
      <c r="C47" s="592"/>
      <c r="D47" s="592"/>
      <c r="E47" s="592"/>
      <c r="F47" s="592"/>
      <c r="G47" s="592"/>
      <c r="H47" s="592"/>
      <c r="I47" s="592"/>
      <c r="J47" s="592"/>
      <c r="K47" s="592"/>
      <c r="L47" s="592"/>
      <c r="M47" s="592"/>
      <c r="N47" s="105"/>
      <c r="O47" s="105"/>
      <c r="P47" s="105"/>
      <c r="Q47" s="105"/>
    </row>
    <row r="48" spans="1:17" x14ac:dyDescent="0.3">
      <c r="A48" s="105"/>
      <c r="B48" s="592"/>
      <c r="C48" s="592"/>
      <c r="D48" s="592"/>
      <c r="E48" s="592"/>
      <c r="F48" s="592"/>
      <c r="G48" s="592"/>
      <c r="H48" s="592"/>
      <c r="I48" s="592"/>
      <c r="J48" s="592"/>
      <c r="K48" s="592"/>
      <c r="L48" s="592"/>
      <c r="M48" s="592"/>
      <c r="N48" s="105"/>
      <c r="O48" s="105"/>
      <c r="P48" s="105"/>
      <c r="Q48" s="105"/>
    </row>
    <row r="49" spans="1:17" x14ac:dyDescent="0.3">
      <c r="A49" s="105"/>
      <c r="B49" s="592"/>
      <c r="C49" s="592"/>
      <c r="D49" s="592"/>
      <c r="E49" s="592"/>
      <c r="F49" s="592"/>
      <c r="G49" s="592"/>
      <c r="H49" s="592"/>
      <c r="I49" s="592"/>
      <c r="J49" s="592"/>
      <c r="K49" s="592"/>
      <c r="L49" s="592"/>
      <c r="M49" s="592"/>
      <c r="N49" s="105"/>
      <c r="O49" s="105"/>
      <c r="P49" s="105"/>
      <c r="Q49" s="105"/>
    </row>
    <row r="50" spans="1:17" x14ac:dyDescent="0.3">
      <c r="A50" s="105"/>
      <c r="B50" s="592"/>
      <c r="C50" s="592"/>
      <c r="D50" s="592"/>
      <c r="E50" s="592"/>
      <c r="F50" s="592"/>
      <c r="G50" s="592"/>
      <c r="H50" s="592"/>
      <c r="I50" s="592"/>
      <c r="J50" s="592"/>
      <c r="K50" s="592"/>
      <c r="L50" s="592"/>
      <c r="M50" s="592"/>
      <c r="N50" s="105"/>
      <c r="O50" s="105"/>
      <c r="P50" s="105"/>
      <c r="Q50" s="105"/>
    </row>
    <row r="51" spans="1:17" x14ac:dyDescent="0.3">
      <c r="A51" s="105"/>
      <c r="B51" s="592"/>
      <c r="C51" s="592"/>
      <c r="D51" s="592"/>
      <c r="E51" s="592"/>
      <c r="F51" s="592"/>
      <c r="G51" s="592"/>
      <c r="H51" s="592"/>
      <c r="I51" s="592"/>
      <c r="J51" s="592"/>
      <c r="K51" s="592"/>
      <c r="L51" s="592"/>
      <c r="M51" s="592"/>
      <c r="N51" s="105"/>
      <c r="O51" s="105"/>
      <c r="P51" s="105"/>
      <c r="Q51" s="105"/>
    </row>
    <row r="52" spans="1:17" x14ac:dyDescent="0.3">
      <c r="A52" s="105"/>
      <c r="B52" s="592"/>
      <c r="C52" s="592"/>
      <c r="D52" s="592"/>
      <c r="E52" s="592"/>
      <c r="F52" s="592"/>
      <c r="G52" s="592"/>
      <c r="H52" s="592"/>
      <c r="I52" s="592"/>
      <c r="J52" s="592"/>
      <c r="K52" s="592"/>
      <c r="L52" s="592"/>
      <c r="M52" s="592"/>
      <c r="N52" s="105"/>
      <c r="O52" s="105"/>
      <c r="P52" s="105"/>
      <c r="Q52" s="105"/>
    </row>
    <row r="53" spans="1:17" x14ac:dyDescent="0.3">
      <c r="A53" s="105"/>
      <c r="B53" s="592"/>
      <c r="C53" s="592"/>
      <c r="D53" s="592"/>
      <c r="E53" s="592"/>
      <c r="F53" s="592"/>
      <c r="G53" s="592"/>
      <c r="H53" s="592"/>
      <c r="I53" s="592"/>
      <c r="J53" s="592"/>
      <c r="K53" s="592"/>
      <c r="L53" s="592"/>
      <c r="M53" s="592"/>
      <c r="N53" s="105"/>
      <c r="O53" s="105"/>
      <c r="P53" s="105"/>
      <c r="Q53" s="105"/>
    </row>
    <row r="54" spans="1:17" x14ac:dyDescent="0.3">
      <c r="A54" s="105"/>
      <c r="B54" s="592"/>
      <c r="C54" s="592"/>
      <c r="D54" s="592"/>
      <c r="E54" s="592"/>
      <c r="F54" s="592"/>
      <c r="G54" s="592"/>
      <c r="H54" s="592"/>
      <c r="I54" s="592"/>
      <c r="J54" s="592"/>
      <c r="K54" s="592"/>
      <c r="L54" s="592"/>
      <c r="M54" s="592"/>
      <c r="N54" s="105"/>
      <c r="O54" s="105"/>
      <c r="P54" s="105"/>
      <c r="Q54" s="105"/>
    </row>
    <row r="55" spans="1:17" x14ac:dyDescent="0.3">
      <c r="A55" s="105"/>
      <c r="B55" s="592"/>
      <c r="C55" s="592"/>
      <c r="D55" s="592"/>
      <c r="E55" s="592"/>
      <c r="F55" s="592"/>
      <c r="G55" s="592"/>
      <c r="H55" s="592"/>
      <c r="I55" s="592"/>
      <c r="J55" s="592"/>
      <c r="K55" s="592"/>
      <c r="L55" s="592"/>
      <c r="M55" s="592"/>
      <c r="N55" s="105"/>
      <c r="O55" s="105"/>
      <c r="P55" s="105"/>
      <c r="Q55" s="105"/>
    </row>
    <row r="56" spans="1:17" x14ac:dyDescent="0.3">
      <c r="A56" s="105"/>
      <c r="B56" s="592"/>
      <c r="C56" s="592"/>
      <c r="D56" s="592"/>
      <c r="E56" s="592"/>
      <c r="F56" s="592"/>
      <c r="G56" s="592"/>
      <c r="H56" s="592"/>
      <c r="I56" s="592"/>
      <c r="J56" s="592"/>
      <c r="K56" s="592"/>
      <c r="L56" s="592"/>
      <c r="M56" s="592"/>
      <c r="N56" s="105"/>
      <c r="O56" s="105"/>
      <c r="P56" s="105"/>
      <c r="Q56" s="105"/>
    </row>
    <row r="57" spans="1:17" x14ac:dyDescent="0.3">
      <c r="A57" s="105"/>
      <c r="B57" s="592"/>
      <c r="C57" s="592"/>
      <c r="D57" s="592"/>
      <c r="E57" s="592"/>
      <c r="F57" s="592"/>
      <c r="G57" s="592"/>
      <c r="H57" s="592"/>
      <c r="I57" s="592"/>
      <c r="J57" s="592"/>
      <c r="K57" s="592"/>
      <c r="L57" s="592"/>
      <c r="M57" s="592"/>
      <c r="N57" s="105"/>
      <c r="O57" s="105"/>
      <c r="P57" s="105"/>
      <c r="Q57" s="105"/>
    </row>
    <row r="58" spans="1:17" x14ac:dyDescent="0.3">
      <c r="A58" s="105"/>
      <c r="B58" s="592"/>
      <c r="C58" s="592"/>
      <c r="D58" s="592"/>
      <c r="E58" s="592"/>
      <c r="F58" s="592"/>
      <c r="G58" s="592"/>
      <c r="H58" s="592"/>
      <c r="I58" s="592"/>
      <c r="J58" s="592"/>
      <c r="K58" s="592"/>
      <c r="L58" s="592"/>
      <c r="M58" s="592"/>
      <c r="N58" s="105"/>
      <c r="O58" s="105"/>
      <c r="P58" s="105"/>
      <c r="Q58" s="105"/>
    </row>
    <row r="59" spans="1:17" x14ac:dyDescent="0.3">
      <c r="A59" s="105"/>
      <c r="B59" s="592"/>
      <c r="C59" s="592"/>
      <c r="D59" s="592"/>
      <c r="E59" s="592"/>
      <c r="F59" s="592"/>
      <c r="G59" s="592"/>
      <c r="H59" s="592"/>
      <c r="I59" s="592"/>
      <c r="J59" s="592"/>
      <c r="K59" s="592"/>
      <c r="L59" s="592"/>
      <c r="M59" s="592"/>
      <c r="N59" s="105"/>
      <c r="O59" s="105"/>
      <c r="P59" s="105"/>
      <c r="Q59" s="105"/>
    </row>
    <row r="60" spans="1:17" x14ac:dyDescent="0.3">
      <c r="A60" s="105"/>
      <c r="B60" s="592"/>
      <c r="C60" s="592"/>
      <c r="D60" s="592"/>
      <c r="E60" s="592"/>
      <c r="F60" s="592"/>
      <c r="G60" s="592"/>
      <c r="H60" s="592"/>
      <c r="I60" s="592"/>
      <c r="J60" s="592"/>
      <c r="K60" s="592"/>
      <c r="L60" s="592"/>
      <c r="M60" s="592"/>
      <c r="N60" s="105"/>
      <c r="O60" s="105"/>
      <c r="P60" s="105"/>
      <c r="Q60" s="105"/>
    </row>
    <row r="61" spans="1:17" x14ac:dyDescent="0.3">
      <c r="A61" s="105"/>
      <c r="B61" s="592"/>
      <c r="C61" s="592"/>
      <c r="D61" s="592"/>
      <c r="E61" s="592"/>
      <c r="F61" s="592"/>
      <c r="G61" s="592"/>
      <c r="H61" s="592"/>
      <c r="I61" s="592"/>
      <c r="J61" s="592"/>
      <c r="K61" s="592"/>
      <c r="L61" s="592"/>
      <c r="M61" s="592"/>
      <c r="N61" s="105"/>
      <c r="O61" s="105"/>
      <c r="P61" s="105"/>
      <c r="Q61" s="105"/>
    </row>
    <row r="62" spans="1:17" x14ac:dyDescent="0.3">
      <c r="A62" s="105"/>
      <c r="B62" s="592"/>
      <c r="C62" s="592"/>
      <c r="D62" s="592"/>
      <c r="E62" s="592"/>
      <c r="F62" s="592"/>
      <c r="G62" s="592"/>
      <c r="H62" s="592"/>
      <c r="I62" s="592"/>
      <c r="J62" s="592"/>
      <c r="K62" s="592"/>
      <c r="L62" s="592"/>
      <c r="M62" s="592"/>
      <c r="N62" s="105"/>
      <c r="O62" s="105"/>
      <c r="P62" s="105"/>
      <c r="Q62" s="105"/>
    </row>
    <row r="63" spans="1:17" x14ac:dyDescent="0.3">
      <c r="A63" s="105"/>
      <c r="B63" s="592"/>
      <c r="C63" s="592"/>
      <c r="D63" s="592"/>
      <c r="E63" s="592"/>
      <c r="F63" s="592"/>
      <c r="G63" s="592"/>
      <c r="H63" s="592"/>
      <c r="I63" s="592"/>
      <c r="J63" s="592"/>
      <c r="K63" s="592"/>
      <c r="L63" s="592"/>
      <c r="M63" s="592"/>
      <c r="N63" s="105"/>
      <c r="O63" s="105"/>
      <c r="P63" s="105"/>
      <c r="Q63" s="105"/>
    </row>
    <row r="64" spans="1:17" x14ac:dyDescent="0.3">
      <c r="A64" s="105"/>
      <c r="B64" s="592"/>
      <c r="C64" s="592"/>
      <c r="D64" s="592"/>
      <c r="E64" s="592"/>
      <c r="F64" s="592"/>
      <c r="G64" s="592"/>
      <c r="H64" s="592"/>
      <c r="I64" s="592"/>
      <c r="J64" s="592"/>
      <c r="K64" s="592"/>
      <c r="L64" s="592"/>
      <c r="M64" s="592"/>
      <c r="N64" s="105"/>
      <c r="O64" s="105"/>
      <c r="P64" s="105"/>
      <c r="Q64" s="105"/>
    </row>
    <row r="65" spans="1:17" x14ac:dyDescent="0.3">
      <c r="A65" s="105"/>
      <c r="B65" s="592"/>
      <c r="C65" s="592"/>
      <c r="D65" s="592"/>
      <c r="E65" s="592"/>
      <c r="F65" s="592"/>
      <c r="G65" s="592"/>
      <c r="H65" s="592"/>
      <c r="I65" s="592"/>
      <c r="J65" s="592"/>
      <c r="K65" s="592"/>
      <c r="L65" s="592"/>
      <c r="M65" s="592"/>
      <c r="N65" s="105"/>
      <c r="O65" s="105"/>
      <c r="P65" s="105"/>
      <c r="Q65" s="105"/>
    </row>
    <row r="66" spans="1:17" x14ac:dyDescent="0.3">
      <c r="A66" s="105"/>
      <c r="B66" s="592"/>
      <c r="C66" s="592"/>
      <c r="D66" s="592"/>
      <c r="E66" s="592"/>
      <c r="F66" s="592"/>
      <c r="G66" s="592"/>
      <c r="H66" s="592"/>
      <c r="I66" s="592"/>
      <c r="J66" s="592"/>
      <c r="K66" s="592"/>
      <c r="L66" s="592"/>
      <c r="M66" s="592"/>
      <c r="N66" s="105"/>
      <c r="O66" s="105"/>
      <c r="P66" s="105"/>
      <c r="Q66" s="105"/>
    </row>
    <row r="67" spans="1:17" x14ac:dyDescent="0.3">
      <c r="A67" s="105"/>
      <c r="B67" s="592"/>
      <c r="C67" s="592"/>
      <c r="D67" s="592"/>
      <c r="E67" s="592"/>
      <c r="F67" s="592"/>
      <c r="G67" s="592"/>
      <c r="H67" s="592"/>
      <c r="I67" s="592"/>
      <c r="J67" s="592"/>
      <c r="K67" s="592"/>
      <c r="L67" s="592"/>
      <c r="M67" s="592"/>
      <c r="N67" s="105"/>
      <c r="O67" s="105"/>
      <c r="P67" s="105"/>
      <c r="Q67" s="105"/>
    </row>
    <row r="68" spans="1:17" x14ac:dyDescent="0.3">
      <c r="A68" s="105"/>
      <c r="B68" s="592"/>
      <c r="C68" s="592"/>
      <c r="D68" s="592"/>
      <c r="E68" s="592"/>
      <c r="F68" s="592"/>
      <c r="G68" s="592"/>
      <c r="H68" s="592"/>
      <c r="I68" s="592"/>
      <c r="J68" s="592"/>
      <c r="K68" s="592"/>
      <c r="L68" s="592"/>
      <c r="M68" s="592"/>
      <c r="N68" s="105"/>
      <c r="O68" s="105"/>
      <c r="P68" s="105"/>
      <c r="Q68" s="105"/>
    </row>
    <row r="69" spans="1:17" x14ac:dyDescent="0.3">
      <c r="A69" s="105"/>
      <c r="B69" s="592"/>
      <c r="C69" s="592"/>
      <c r="D69" s="592"/>
      <c r="E69" s="592"/>
      <c r="F69" s="592"/>
      <c r="G69" s="592"/>
      <c r="H69" s="592"/>
      <c r="I69" s="592"/>
      <c r="J69" s="592"/>
      <c r="K69" s="592"/>
      <c r="L69" s="592"/>
      <c r="M69" s="592"/>
      <c r="N69" s="105"/>
      <c r="O69" s="105"/>
      <c r="P69" s="105"/>
      <c r="Q69" s="105"/>
    </row>
    <row r="70" spans="1:17" x14ac:dyDescent="0.3">
      <c r="A70" s="105"/>
      <c r="B70" s="592"/>
      <c r="C70" s="592"/>
      <c r="D70" s="592"/>
      <c r="E70" s="592"/>
      <c r="F70" s="592"/>
      <c r="G70" s="592"/>
      <c r="H70" s="592"/>
      <c r="I70" s="592"/>
      <c r="J70" s="592"/>
      <c r="K70" s="592"/>
      <c r="L70" s="592"/>
      <c r="M70" s="592"/>
      <c r="N70" s="105"/>
      <c r="O70" s="105"/>
      <c r="P70" s="105"/>
      <c r="Q70" s="105"/>
    </row>
    <row r="71" spans="1:17" x14ac:dyDescent="0.3">
      <c r="A71" s="105"/>
      <c r="B71" s="592"/>
      <c r="C71" s="592"/>
      <c r="D71" s="592"/>
      <c r="E71" s="592"/>
      <c r="F71" s="592"/>
      <c r="G71" s="592"/>
      <c r="H71" s="592"/>
      <c r="I71" s="592"/>
      <c r="J71" s="592"/>
      <c r="K71" s="592"/>
      <c r="L71" s="592"/>
      <c r="M71" s="592"/>
      <c r="N71" s="105"/>
      <c r="O71" s="105"/>
      <c r="P71" s="105"/>
      <c r="Q71" s="105"/>
    </row>
    <row r="72" spans="1:17" x14ac:dyDescent="0.3">
      <c r="A72" s="105"/>
      <c r="B72" s="592"/>
      <c r="C72" s="592"/>
      <c r="D72" s="592"/>
      <c r="E72" s="592"/>
      <c r="F72" s="592"/>
      <c r="G72" s="592"/>
      <c r="H72" s="592"/>
      <c r="I72" s="592"/>
      <c r="J72" s="592"/>
      <c r="K72" s="592"/>
      <c r="L72" s="592"/>
      <c r="M72" s="592"/>
      <c r="N72" s="105"/>
      <c r="O72" s="105"/>
      <c r="P72" s="105"/>
      <c r="Q72" s="105"/>
    </row>
    <row r="73" spans="1:17" x14ac:dyDescent="0.3">
      <c r="A73" s="105"/>
      <c r="B73" s="592"/>
      <c r="C73" s="592"/>
      <c r="D73" s="592"/>
      <c r="E73" s="592"/>
      <c r="F73" s="592"/>
      <c r="G73" s="592"/>
      <c r="H73" s="592"/>
      <c r="I73" s="592"/>
      <c r="J73" s="592"/>
      <c r="K73" s="592"/>
      <c r="L73" s="592"/>
      <c r="M73" s="592"/>
      <c r="N73" s="105"/>
      <c r="O73" s="105"/>
      <c r="P73" s="105"/>
      <c r="Q73" s="105"/>
    </row>
    <row r="74" spans="1:17" x14ac:dyDescent="0.3">
      <c r="A74" s="105"/>
      <c r="B74" s="592"/>
      <c r="C74" s="592"/>
      <c r="D74" s="592"/>
      <c r="E74" s="592"/>
      <c r="F74" s="592"/>
      <c r="G74" s="592"/>
      <c r="H74" s="592"/>
      <c r="I74" s="592"/>
      <c r="J74" s="592"/>
      <c r="K74" s="592"/>
      <c r="L74" s="592"/>
      <c r="M74" s="592"/>
      <c r="N74" s="105"/>
      <c r="O74" s="105"/>
      <c r="P74" s="105"/>
      <c r="Q74" s="105"/>
    </row>
    <row r="75" spans="1:17" x14ac:dyDescent="0.3">
      <c r="A75" s="105"/>
      <c r="B75" s="592"/>
      <c r="C75" s="592"/>
      <c r="D75" s="592"/>
      <c r="E75" s="592"/>
      <c r="F75" s="592"/>
      <c r="G75" s="592"/>
      <c r="H75" s="592"/>
      <c r="I75" s="592"/>
      <c r="J75" s="592"/>
      <c r="K75" s="592"/>
      <c r="L75" s="592"/>
      <c r="M75" s="592"/>
      <c r="N75" s="105"/>
      <c r="O75" s="105"/>
      <c r="P75" s="105"/>
      <c r="Q75" s="105"/>
    </row>
    <row r="76" spans="1:17" x14ac:dyDescent="0.3">
      <c r="A76" s="105"/>
      <c r="B76" s="592"/>
      <c r="C76" s="592"/>
      <c r="D76" s="592"/>
      <c r="E76" s="592"/>
      <c r="F76" s="592"/>
      <c r="G76" s="592"/>
      <c r="H76" s="592"/>
      <c r="I76" s="592"/>
      <c r="J76" s="592"/>
      <c r="K76" s="592"/>
      <c r="L76" s="592"/>
      <c r="M76" s="592"/>
      <c r="N76" s="105"/>
      <c r="O76" s="105"/>
      <c r="P76" s="105"/>
      <c r="Q76" s="105"/>
    </row>
    <row r="77" spans="1:17" x14ac:dyDescent="0.3">
      <c r="A77" s="105"/>
      <c r="B77" s="592"/>
      <c r="C77" s="592"/>
      <c r="D77" s="592"/>
      <c r="E77" s="592"/>
      <c r="F77" s="592"/>
      <c r="G77" s="592"/>
      <c r="H77" s="592"/>
      <c r="I77" s="592"/>
      <c r="J77" s="592"/>
      <c r="K77" s="592"/>
      <c r="L77" s="592"/>
      <c r="M77" s="592"/>
      <c r="N77" s="105"/>
      <c r="O77" s="105"/>
      <c r="P77" s="105"/>
      <c r="Q77" s="105"/>
    </row>
    <row r="78" spans="1:17" x14ac:dyDescent="0.3">
      <c r="A78" s="105"/>
      <c r="B78" s="592"/>
      <c r="C78" s="592"/>
      <c r="D78" s="592"/>
      <c r="E78" s="592"/>
      <c r="F78" s="592"/>
      <c r="G78" s="592"/>
      <c r="H78" s="592"/>
      <c r="I78" s="592"/>
      <c r="J78" s="592"/>
      <c r="K78" s="592"/>
      <c r="L78" s="592"/>
      <c r="M78" s="592"/>
      <c r="N78" s="105"/>
      <c r="O78" s="105"/>
      <c r="P78" s="105"/>
      <c r="Q78" s="105"/>
    </row>
    <row r="79" spans="1:17" x14ac:dyDescent="0.3">
      <c r="A79" s="105"/>
      <c r="B79" s="592"/>
      <c r="C79" s="592"/>
      <c r="D79" s="592"/>
      <c r="E79" s="592"/>
      <c r="F79" s="592"/>
      <c r="G79" s="592"/>
      <c r="H79" s="592"/>
      <c r="I79" s="592"/>
      <c r="J79" s="592"/>
      <c r="K79" s="592"/>
      <c r="L79" s="592"/>
      <c r="M79" s="592"/>
      <c r="N79" s="105"/>
      <c r="O79" s="105"/>
      <c r="P79" s="105"/>
      <c r="Q79" s="105"/>
    </row>
    <row r="80" spans="1:17" x14ac:dyDescent="0.3">
      <c r="A80" s="105"/>
      <c r="B80" s="592"/>
      <c r="C80" s="592"/>
      <c r="D80" s="592"/>
      <c r="E80" s="592"/>
      <c r="F80" s="592"/>
      <c r="G80" s="592"/>
      <c r="H80" s="592"/>
      <c r="I80" s="592"/>
      <c r="J80" s="592"/>
      <c r="K80" s="592"/>
      <c r="L80" s="592"/>
      <c r="M80" s="592"/>
      <c r="N80" s="105"/>
      <c r="O80" s="105"/>
      <c r="P80" s="105"/>
      <c r="Q80" s="105"/>
    </row>
    <row r="81" spans="1:17" x14ac:dyDescent="0.3">
      <c r="A81" s="105"/>
      <c r="B81" s="592"/>
      <c r="C81" s="592"/>
      <c r="D81" s="592"/>
      <c r="E81" s="592"/>
      <c r="F81" s="592"/>
      <c r="G81" s="592"/>
      <c r="H81" s="592"/>
      <c r="I81" s="592"/>
      <c r="J81" s="592"/>
      <c r="K81" s="592"/>
      <c r="L81" s="592"/>
      <c r="M81" s="592"/>
      <c r="N81" s="105"/>
      <c r="O81" s="105"/>
      <c r="P81" s="105"/>
      <c r="Q81" s="105"/>
    </row>
    <row r="82" spans="1:17" x14ac:dyDescent="0.3">
      <c r="A82" s="105"/>
      <c r="B82" s="592"/>
      <c r="C82" s="592"/>
      <c r="D82" s="592"/>
      <c r="E82" s="592"/>
      <c r="F82" s="592"/>
      <c r="G82" s="592"/>
      <c r="H82" s="592"/>
      <c r="I82" s="592"/>
      <c r="J82" s="592"/>
      <c r="K82" s="592"/>
      <c r="L82" s="592"/>
      <c r="M82" s="592"/>
      <c r="N82" s="105"/>
      <c r="O82" s="105"/>
      <c r="P82" s="105"/>
      <c r="Q82" s="105"/>
    </row>
    <row r="83" spans="1:17" x14ac:dyDescent="0.3">
      <c r="A83" s="105"/>
      <c r="B83" s="592"/>
      <c r="C83" s="592"/>
      <c r="D83" s="592"/>
      <c r="E83" s="592"/>
      <c r="F83" s="592"/>
      <c r="G83" s="592"/>
      <c r="H83" s="592"/>
      <c r="I83" s="592"/>
      <c r="J83" s="592"/>
      <c r="K83" s="592"/>
      <c r="L83" s="592"/>
      <c r="M83" s="592"/>
      <c r="N83" s="105"/>
      <c r="O83" s="105"/>
      <c r="P83" s="105"/>
      <c r="Q83" s="105"/>
    </row>
    <row r="84" spans="1:17" x14ac:dyDescent="0.3">
      <c r="A84" s="105"/>
      <c r="B84" s="592"/>
      <c r="C84" s="592"/>
      <c r="D84" s="592"/>
      <c r="E84" s="592"/>
      <c r="F84" s="592"/>
      <c r="G84" s="592"/>
      <c r="H84" s="592"/>
      <c r="I84" s="592"/>
      <c r="J84" s="592"/>
      <c r="K84" s="592"/>
      <c r="L84" s="592"/>
      <c r="M84" s="592"/>
      <c r="N84" s="105"/>
      <c r="O84" s="105"/>
      <c r="P84" s="105"/>
      <c r="Q84" s="105"/>
    </row>
    <row r="85" spans="1:17" x14ac:dyDescent="0.3">
      <c r="A85" s="105"/>
      <c r="B85" s="592"/>
      <c r="C85" s="592"/>
      <c r="D85" s="592"/>
      <c r="E85" s="592"/>
      <c r="F85" s="592"/>
      <c r="G85" s="592"/>
      <c r="H85" s="592"/>
      <c r="I85" s="592"/>
      <c r="J85" s="592"/>
      <c r="K85" s="592"/>
      <c r="L85" s="592"/>
      <c r="M85" s="592"/>
      <c r="N85" s="105"/>
      <c r="O85" s="105"/>
      <c r="P85" s="105"/>
      <c r="Q85" s="105"/>
    </row>
    <row r="86" spans="1:17" x14ac:dyDescent="0.3">
      <c r="A86" s="105"/>
      <c r="B86" s="592"/>
      <c r="C86" s="592"/>
      <c r="D86" s="592"/>
      <c r="E86" s="592"/>
      <c r="F86" s="592"/>
      <c r="G86" s="592"/>
      <c r="H86" s="592"/>
      <c r="I86" s="592"/>
      <c r="J86" s="592"/>
      <c r="K86" s="592"/>
      <c r="L86" s="592"/>
      <c r="M86" s="592"/>
      <c r="N86" s="105"/>
      <c r="O86" s="105"/>
      <c r="P86" s="105"/>
      <c r="Q86" s="105"/>
    </row>
    <row r="87" spans="1:17" x14ac:dyDescent="0.3">
      <c r="A87" s="105"/>
      <c r="B87" s="592"/>
      <c r="C87" s="592"/>
      <c r="D87" s="592"/>
      <c r="E87" s="592"/>
      <c r="F87" s="592"/>
      <c r="G87" s="592"/>
      <c r="H87" s="592"/>
      <c r="I87" s="592"/>
      <c r="J87" s="592"/>
      <c r="K87" s="592"/>
      <c r="L87" s="592"/>
      <c r="M87" s="592"/>
      <c r="N87" s="105"/>
      <c r="O87" s="105"/>
      <c r="P87" s="105"/>
      <c r="Q87" s="105"/>
    </row>
    <row r="88" spans="1:17" x14ac:dyDescent="0.3">
      <c r="A88" s="105"/>
      <c r="B88" s="105"/>
      <c r="C88" s="105"/>
      <c r="D88" s="105"/>
      <c r="E88" s="105"/>
      <c r="F88" s="105"/>
      <c r="G88" s="105"/>
      <c r="H88" s="105"/>
      <c r="I88" s="105"/>
      <c r="J88" s="105"/>
      <c r="K88" s="105"/>
      <c r="L88" s="105"/>
      <c r="M88" s="105"/>
      <c r="N88" s="105"/>
      <c r="O88" s="105"/>
      <c r="P88" s="105"/>
      <c r="Q88" s="105"/>
    </row>
    <row r="89" spans="1:17" x14ac:dyDescent="0.3">
      <c r="A89" s="105"/>
      <c r="B89" s="105"/>
      <c r="C89" s="105"/>
      <c r="D89" s="105"/>
      <c r="E89" s="105"/>
      <c r="F89" s="105"/>
      <c r="G89" s="105"/>
      <c r="H89" s="105"/>
      <c r="I89" s="105"/>
      <c r="J89" s="105"/>
      <c r="K89" s="105"/>
      <c r="L89" s="105"/>
      <c r="M89" s="105"/>
      <c r="N89" s="105"/>
      <c r="O89" s="105"/>
      <c r="P89" s="105"/>
      <c r="Q89" s="105"/>
    </row>
    <row r="90" spans="1:17" x14ac:dyDescent="0.3">
      <c r="A90" s="105"/>
      <c r="B90" s="105"/>
      <c r="C90" s="105"/>
      <c r="D90" s="105"/>
      <c r="E90" s="105"/>
      <c r="F90" s="105"/>
      <c r="G90" s="105"/>
      <c r="H90" s="105"/>
      <c r="I90" s="105"/>
      <c r="J90" s="105"/>
      <c r="K90" s="105"/>
      <c r="L90" s="105"/>
      <c r="M90" s="105"/>
      <c r="N90" s="105"/>
      <c r="O90" s="105"/>
      <c r="P90" s="105"/>
      <c r="Q90" s="105"/>
    </row>
  </sheetData>
  <mergeCells count="4">
    <mergeCell ref="B6:K6"/>
    <mergeCell ref="B8:H8"/>
    <mergeCell ref="B9:M9"/>
    <mergeCell ref="B10:M87"/>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D0D74-5CEF-4D95-B041-CED8BAD7CF89}">
  <dimension ref="A12:O65"/>
  <sheetViews>
    <sheetView zoomScale="70" zoomScaleNormal="70" workbookViewId="0">
      <selection activeCell="A6" sqref="A6:XFD6"/>
    </sheetView>
  </sheetViews>
  <sheetFormatPr defaultColWidth="8.84375" defaultRowHeight="13.5" x14ac:dyDescent="0.3"/>
  <cols>
    <col min="2" max="2" width="18" customWidth="1"/>
    <col min="3" max="3" width="23.15234375" customWidth="1"/>
    <col min="4" max="4" width="22" customWidth="1"/>
    <col min="5" max="5" width="29.84375" customWidth="1"/>
    <col min="6" max="6" width="22.84375" customWidth="1"/>
    <col min="7" max="7" width="21.84375" customWidth="1"/>
    <col min="8" max="8" width="13.84375" customWidth="1"/>
    <col min="12" max="12" width="12.61328125" customWidth="1"/>
    <col min="13" max="13" width="10.84375" customWidth="1"/>
    <col min="14" max="14" width="11.4609375" customWidth="1"/>
    <col min="15" max="15" width="17.4609375" customWidth="1"/>
  </cols>
  <sheetData>
    <row r="12" spans="2:15" x14ac:dyDescent="0.3">
      <c r="B12" s="476" t="s">
        <v>22</v>
      </c>
      <c r="C12" s="477"/>
      <c r="D12" s="477"/>
      <c r="E12" s="477"/>
      <c r="F12" s="477"/>
      <c r="G12" s="477"/>
      <c r="H12" s="477"/>
      <c r="I12" s="477"/>
      <c r="J12" s="477"/>
      <c r="K12" s="477"/>
      <c r="L12" s="477"/>
      <c r="M12" s="478"/>
      <c r="N12" s="478"/>
      <c r="O12" s="478"/>
    </row>
    <row r="13" spans="2:15" ht="39" customHeight="1" x14ac:dyDescent="0.3">
      <c r="B13" s="477"/>
      <c r="C13" s="477"/>
      <c r="D13" s="477"/>
      <c r="E13" s="477"/>
      <c r="F13" s="477"/>
      <c r="G13" s="477"/>
      <c r="H13" s="477"/>
      <c r="I13" s="477"/>
      <c r="J13" s="477"/>
      <c r="K13" s="477"/>
      <c r="L13" s="477"/>
      <c r="M13" s="478"/>
      <c r="N13" s="478"/>
      <c r="O13" s="478"/>
    </row>
    <row r="16" spans="2:15" ht="31.5" customHeight="1" x14ac:dyDescent="0.5">
      <c r="B16" s="608" t="s">
        <v>184</v>
      </c>
      <c r="C16" s="608"/>
      <c r="D16" s="608"/>
      <c r="E16" s="608"/>
      <c r="F16" s="608"/>
      <c r="G16" s="609"/>
      <c r="H16" s="609"/>
      <c r="I16" s="609"/>
      <c r="J16" s="609"/>
      <c r="K16" s="609"/>
      <c r="L16" s="609"/>
      <c r="M16" s="610"/>
      <c r="N16" s="610"/>
      <c r="O16" s="610"/>
    </row>
    <row r="20" spans="1:15" x14ac:dyDescent="0.3">
      <c r="B20" s="7" t="s">
        <v>24</v>
      </c>
      <c r="C20" s="2"/>
    </row>
    <row r="22" spans="1:15" ht="22.5" x14ac:dyDescent="0.45">
      <c r="A22" s="39" t="s">
        <v>25</v>
      </c>
      <c r="B22" s="40"/>
      <c r="C22" s="40"/>
      <c r="D22" s="40"/>
      <c r="E22" s="40"/>
      <c r="F22" s="40"/>
      <c r="G22" s="40"/>
      <c r="H22" s="40"/>
      <c r="I22" s="40"/>
      <c r="J22" s="40"/>
      <c r="K22" s="40"/>
      <c r="L22" s="40"/>
      <c r="M22" s="40"/>
      <c r="N22" s="40"/>
      <c r="O22" s="40"/>
    </row>
    <row r="23" spans="1:15" ht="50" x14ac:dyDescent="0.3">
      <c r="A23" s="41" t="s">
        <v>26</v>
      </c>
      <c r="B23" s="41" t="s">
        <v>27</v>
      </c>
      <c r="C23" s="42" t="s">
        <v>28</v>
      </c>
      <c r="D23" s="42" t="s">
        <v>29</v>
      </c>
      <c r="E23" s="42" t="s">
        <v>30</v>
      </c>
      <c r="F23" s="41" t="s">
        <v>31</v>
      </c>
      <c r="G23" s="41" t="s">
        <v>32</v>
      </c>
      <c r="H23" s="41" t="s">
        <v>33</v>
      </c>
      <c r="I23" s="41" t="s">
        <v>34</v>
      </c>
      <c r="J23" s="41" t="s">
        <v>35</v>
      </c>
      <c r="K23" s="41" t="s">
        <v>36</v>
      </c>
      <c r="L23" s="41" t="s">
        <v>37</v>
      </c>
      <c r="M23" s="41" t="s">
        <v>38</v>
      </c>
      <c r="N23" s="41" t="s">
        <v>39</v>
      </c>
      <c r="O23" s="41" t="s">
        <v>40</v>
      </c>
    </row>
    <row r="24" spans="1:15" x14ac:dyDescent="0.3">
      <c r="A24" s="43"/>
      <c r="B24" s="43" t="s">
        <v>41</v>
      </c>
      <c r="C24" s="43"/>
      <c r="D24" s="43"/>
      <c r="E24" s="43"/>
      <c r="F24" s="43"/>
      <c r="G24" s="44"/>
      <c r="H24" s="44"/>
      <c r="I24" s="44"/>
      <c r="J24" s="44"/>
      <c r="K24" s="44"/>
      <c r="L24" s="44">
        <f>SUM(L25:L122)</f>
        <v>0</v>
      </c>
      <c r="M24" s="44">
        <f>SUM(M25:M122)</f>
        <v>0</v>
      </c>
      <c r="N24" s="44">
        <f>SUM(N25:N122)</f>
        <v>0</v>
      </c>
      <c r="O24" s="44">
        <f>SUM(O25:O122)</f>
        <v>0</v>
      </c>
    </row>
    <row r="25" spans="1:15" ht="20" x14ac:dyDescent="0.3">
      <c r="A25" s="45" t="s">
        <v>42</v>
      </c>
      <c r="B25" s="45" t="s">
        <v>43</v>
      </c>
      <c r="C25" s="45" t="s">
        <v>44</v>
      </c>
      <c r="D25" s="46">
        <v>3235</v>
      </c>
      <c r="E25" s="47" t="s">
        <v>45</v>
      </c>
      <c r="F25" s="47">
        <v>2021</v>
      </c>
      <c r="G25" s="48">
        <v>1758915.6</v>
      </c>
      <c r="H25" s="49" t="s">
        <v>46</v>
      </c>
      <c r="I25" s="49" t="s">
        <v>47</v>
      </c>
      <c r="J25" s="49" t="s">
        <v>46</v>
      </c>
      <c r="K25" s="50">
        <f t="shared" ref="K25:K26" si="0">1-(H25+I25+J25)</f>
        <v>0</v>
      </c>
      <c r="L25" s="51">
        <f t="shared" ref="L25:O26" si="1">$H25*H25</f>
        <v>0</v>
      </c>
      <c r="M25" s="51">
        <f t="shared" si="1"/>
        <v>0</v>
      </c>
      <c r="N25" s="51">
        <f t="shared" si="1"/>
        <v>0</v>
      </c>
      <c r="O25" s="51">
        <f t="shared" si="1"/>
        <v>0</v>
      </c>
    </row>
    <row r="26" spans="1:15" ht="20" x14ac:dyDescent="0.3">
      <c r="A26" s="52" t="s">
        <v>48</v>
      </c>
      <c r="B26" s="52" t="s">
        <v>43</v>
      </c>
      <c r="C26" s="52" t="s">
        <v>49</v>
      </c>
      <c r="D26" s="53">
        <v>5947</v>
      </c>
      <c r="E26" s="54" t="s">
        <v>45</v>
      </c>
      <c r="F26" s="54">
        <v>2021</v>
      </c>
      <c r="G26" s="55">
        <v>8349088.7999999998</v>
      </c>
      <c r="H26" s="56" t="s">
        <v>46</v>
      </c>
      <c r="I26" s="56" t="s">
        <v>47</v>
      </c>
      <c r="J26" s="56" t="s">
        <v>46</v>
      </c>
      <c r="K26" s="57">
        <f t="shared" si="0"/>
        <v>0</v>
      </c>
      <c r="L26" s="58">
        <f t="shared" si="1"/>
        <v>0</v>
      </c>
      <c r="M26" s="58">
        <f t="shared" si="1"/>
        <v>0</v>
      </c>
      <c r="N26" s="58">
        <f t="shared" si="1"/>
        <v>0</v>
      </c>
      <c r="O26" s="58">
        <f t="shared" si="1"/>
        <v>0</v>
      </c>
    </row>
    <row r="27" spans="1:15" x14ac:dyDescent="0.3">
      <c r="C27" s="1" t="s">
        <v>50</v>
      </c>
    </row>
    <row r="31" spans="1:15" ht="14.5" x14ac:dyDescent="0.35">
      <c r="B31" s="8" t="s">
        <v>51</v>
      </c>
    </row>
    <row r="32" spans="1:15" x14ac:dyDescent="0.3">
      <c r="B32" s="612" t="s">
        <v>52</v>
      </c>
      <c r="C32" s="613"/>
      <c r="D32" s="613"/>
      <c r="E32" s="613"/>
      <c r="F32" s="12" t="e">
        <f>#REF!</f>
        <v>#REF!</v>
      </c>
      <c r="G32" s="63" t="s">
        <v>53</v>
      </c>
    </row>
    <row r="33" spans="2:8" x14ac:dyDescent="0.3">
      <c r="B33" s="613" t="s">
        <v>54</v>
      </c>
      <c r="C33" s="613"/>
      <c r="D33" s="613"/>
      <c r="E33" s="613"/>
      <c r="F33" s="9">
        <f>G25/D25</f>
        <v>543.71425038639882</v>
      </c>
    </row>
    <row r="34" spans="2:8" ht="14.5" x14ac:dyDescent="0.35">
      <c r="B34" s="607" t="s">
        <v>55</v>
      </c>
      <c r="C34" s="607"/>
      <c r="D34" s="607"/>
      <c r="E34" s="607"/>
      <c r="F34" s="189" t="e">
        <f>F33*F32</f>
        <v>#REF!</v>
      </c>
    </row>
    <row r="35" spans="2:8" ht="14.5" x14ac:dyDescent="0.35">
      <c r="B35" s="607" t="s">
        <v>56</v>
      </c>
      <c r="C35" s="607"/>
      <c r="D35" s="607"/>
      <c r="E35" s="607"/>
      <c r="F35" s="189" t="e">
        <f>F34*0.25</f>
        <v>#REF!</v>
      </c>
    </row>
    <row r="36" spans="2:8" ht="14.5" x14ac:dyDescent="0.35">
      <c r="B36" s="607" t="s">
        <v>57</v>
      </c>
      <c r="C36" s="607"/>
      <c r="D36" s="607"/>
      <c r="E36" s="607"/>
      <c r="F36" s="189" t="e">
        <f>F34*0.13</f>
        <v>#REF!</v>
      </c>
    </row>
    <row r="37" spans="2:8" x14ac:dyDescent="0.3">
      <c r="B37" s="614" t="s">
        <v>58</v>
      </c>
      <c r="C37" s="614"/>
      <c r="D37" s="614"/>
      <c r="E37" s="614"/>
      <c r="F37" s="38">
        <v>0</v>
      </c>
    </row>
    <row r="38" spans="2:8" ht="14.5" x14ac:dyDescent="0.35">
      <c r="B38" s="607" t="s">
        <v>59</v>
      </c>
      <c r="C38" s="607"/>
      <c r="D38" s="607"/>
      <c r="E38" s="607"/>
      <c r="F38" s="189">
        <f>F37*0.3</f>
        <v>0</v>
      </c>
    </row>
    <row r="39" spans="2:8" ht="14.5" x14ac:dyDescent="0.35">
      <c r="B39" s="611" t="s">
        <v>60</v>
      </c>
      <c r="C39" s="611"/>
      <c r="D39" s="611"/>
      <c r="E39" s="611"/>
      <c r="F39" s="190" t="e">
        <f>F34+F35+F36+F38</f>
        <v>#REF!</v>
      </c>
    </row>
    <row r="40" spans="2:8" ht="14.5" x14ac:dyDescent="0.35">
      <c r="B40" s="606" t="s">
        <v>61</v>
      </c>
      <c r="C40" s="468"/>
      <c r="D40" s="468"/>
      <c r="E40" s="11" t="e">
        <f>F39</f>
        <v>#REF!</v>
      </c>
    </row>
    <row r="42" spans="2:8" x14ac:dyDescent="0.3">
      <c r="B42" s="1" t="s">
        <v>185</v>
      </c>
    </row>
    <row r="44" spans="2:8" ht="14.5" x14ac:dyDescent="0.35">
      <c r="B44" s="8" t="s">
        <v>63</v>
      </c>
      <c r="F44" s="13">
        <v>42551</v>
      </c>
      <c r="G44" s="13"/>
      <c r="H44" s="13"/>
    </row>
    <row r="45" spans="2:8" x14ac:dyDescent="0.3">
      <c r="B45" s="612" t="s">
        <v>52</v>
      </c>
      <c r="C45" s="613"/>
      <c r="D45" s="613"/>
      <c r="E45" s="613"/>
      <c r="F45" s="12" t="e">
        <f>#REF!</f>
        <v>#REF!</v>
      </c>
      <c r="G45" s="12"/>
      <c r="H45" s="12"/>
    </row>
    <row r="46" spans="2:8" x14ac:dyDescent="0.3">
      <c r="B46" s="613" t="s">
        <v>54</v>
      </c>
      <c r="C46" s="613"/>
      <c r="D46" s="613"/>
      <c r="E46" s="613"/>
      <c r="F46" s="9">
        <f>G26/D26</f>
        <v>1403.9160585168993</v>
      </c>
      <c r="G46" s="59"/>
      <c r="H46" s="59"/>
    </row>
    <row r="47" spans="2:8" ht="14.5" x14ac:dyDescent="0.35">
      <c r="B47" s="607" t="s">
        <v>55</v>
      </c>
      <c r="C47" s="607"/>
      <c r="D47" s="607"/>
      <c r="E47" s="607"/>
      <c r="F47" s="189" t="e">
        <f>F45*F46</f>
        <v>#REF!</v>
      </c>
      <c r="G47" s="191"/>
      <c r="H47" s="191"/>
    </row>
    <row r="48" spans="2:8" ht="14.5" x14ac:dyDescent="0.35">
      <c r="B48" s="607" t="s">
        <v>56</v>
      </c>
      <c r="C48" s="607"/>
      <c r="D48" s="607"/>
      <c r="E48" s="607"/>
      <c r="F48" s="189" t="e">
        <f>F47*0.25</f>
        <v>#REF!</v>
      </c>
      <c r="G48" s="191"/>
      <c r="H48" s="191"/>
    </row>
    <row r="49" spans="2:15" ht="14.5" x14ac:dyDescent="0.35">
      <c r="B49" s="607" t="s">
        <v>57</v>
      </c>
      <c r="C49" s="607"/>
      <c r="D49" s="607"/>
      <c r="E49" s="607"/>
      <c r="F49" s="189" t="e">
        <f>F47*0.13</f>
        <v>#REF!</v>
      </c>
      <c r="G49" s="191"/>
      <c r="H49" s="191"/>
    </row>
    <row r="50" spans="2:15" x14ac:dyDescent="0.3">
      <c r="B50" s="614" t="s">
        <v>58</v>
      </c>
      <c r="C50" s="614"/>
      <c r="D50" s="614"/>
      <c r="E50" s="614"/>
      <c r="F50" s="38">
        <v>0</v>
      </c>
      <c r="G50" s="60"/>
      <c r="H50" s="60"/>
    </row>
    <row r="51" spans="2:15" ht="14.5" x14ac:dyDescent="0.35">
      <c r="B51" s="607" t="s">
        <v>59</v>
      </c>
      <c r="C51" s="607"/>
      <c r="D51" s="607"/>
      <c r="E51" s="607"/>
      <c r="F51" s="189">
        <f>F50*0.3</f>
        <v>0</v>
      </c>
      <c r="G51" s="191"/>
      <c r="H51" s="191"/>
    </row>
    <row r="52" spans="2:15" ht="14.5" x14ac:dyDescent="0.35">
      <c r="B52" s="611" t="s">
        <v>60</v>
      </c>
      <c r="C52" s="611"/>
      <c r="D52" s="611"/>
      <c r="E52" s="611"/>
      <c r="F52" s="190" t="e">
        <f>F47+F48+F49+F51</f>
        <v>#REF!</v>
      </c>
      <c r="G52" s="192"/>
      <c r="H52" s="192"/>
    </row>
    <row r="53" spans="2:15" ht="14.5" x14ac:dyDescent="0.35">
      <c r="B53" s="10" t="s">
        <v>64</v>
      </c>
      <c r="E53" s="11" t="e">
        <f>F52</f>
        <v>#REF!</v>
      </c>
    </row>
    <row r="56" spans="2:15" ht="21" x14ac:dyDescent="0.5">
      <c r="B56" s="608" t="s">
        <v>65</v>
      </c>
      <c r="C56" s="608"/>
      <c r="D56" s="608"/>
      <c r="E56" s="608"/>
      <c r="F56" s="608"/>
      <c r="G56" s="615"/>
      <c r="H56" s="615"/>
      <c r="I56" s="615"/>
      <c r="J56" s="615"/>
      <c r="K56" s="615"/>
      <c r="L56" s="615"/>
      <c r="M56" s="615"/>
      <c r="N56" s="615"/>
      <c r="O56" s="615"/>
    </row>
    <row r="58" spans="2:15" ht="14.5" x14ac:dyDescent="0.35">
      <c r="B58" s="10" t="s">
        <v>66</v>
      </c>
    </row>
    <row r="59" spans="2:15" ht="47.25" customHeight="1" x14ac:dyDescent="0.35">
      <c r="C59" s="32" t="s">
        <v>67</v>
      </c>
      <c r="D59" s="32" t="s">
        <v>186</v>
      </c>
      <c r="E59" s="37" t="s">
        <v>69</v>
      </c>
      <c r="F59" s="10"/>
    </row>
    <row r="60" spans="2:15" ht="14.5" x14ac:dyDescent="0.35">
      <c r="B60" s="4" t="s">
        <v>70</v>
      </c>
      <c r="C60" s="33" t="e">
        <f>#REF!</f>
        <v>#REF!</v>
      </c>
      <c r="D60" s="33" t="e">
        <f>F47</f>
        <v>#REF!</v>
      </c>
      <c r="E60" s="193" t="e">
        <f>C60</f>
        <v>#REF!</v>
      </c>
      <c r="F60" s="34"/>
    </row>
    <row r="61" spans="2:15" ht="14.5" x14ac:dyDescent="0.35">
      <c r="B61" s="4" t="s">
        <v>71</v>
      </c>
      <c r="C61" s="61" t="s">
        <v>72</v>
      </c>
      <c r="D61" s="33" t="e">
        <f>F48</f>
        <v>#REF!</v>
      </c>
      <c r="E61" s="193" t="s">
        <v>72</v>
      </c>
      <c r="F61" s="34"/>
    </row>
    <row r="62" spans="2:15" ht="27.5" x14ac:dyDescent="0.35">
      <c r="B62" s="4" t="s">
        <v>73</v>
      </c>
      <c r="C62" s="33" t="e">
        <f>#REF!</f>
        <v>#REF!</v>
      </c>
      <c r="D62" s="33" t="e">
        <f>F49</f>
        <v>#REF!</v>
      </c>
      <c r="E62" s="193" t="e">
        <f>C62</f>
        <v>#REF!</v>
      </c>
      <c r="F62" s="35"/>
    </row>
    <row r="63" spans="2:15" ht="14.5" x14ac:dyDescent="0.35">
      <c r="B63" t="s">
        <v>74</v>
      </c>
      <c r="C63" s="33"/>
      <c r="D63" s="33">
        <f>E49</f>
        <v>0</v>
      </c>
      <c r="E63" s="193"/>
      <c r="F63" s="36"/>
    </row>
    <row r="64" spans="2:15" ht="15" thickBot="1" x14ac:dyDescent="0.4">
      <c r="B64" s="10" t="s">
        <v>41</v>
      </c>
      <c r="C64" s="62" t="e">
        <f>SUM(C60:C63)</f>
        <v>#REF!</v>
      </c>
      <c r="D64" s="62" t="e">
        <f>SUM(D60:D63)</f>
        <v>#REF!</v>
      </c>
      <c r="E64" s="62" t="e">
        <f>SUM(E60:E63)</f>
        <v>#REF!</v>
      </c>
    </row>
    <row r="65" spans="2:2" ht="14.5" x14ac:dyDescent="0.35">
      <c r="B65" s="10"/>
    </row>
  </sheetData>
  <mergeCells count="20">
    <mergeCell ref="B56:O56"/>
    <mergeCell ref="B50:E50"/>
    <mergeCell ref="B51:E51"/>
    <mergeCell ref="B52:E52"/>
    <mergeCell ref="B45:E45"/>
    <mergeCell ref="B46:E46"/>
    <mergeCell ref="B47:E47"/>
    <mergeCell ref="B49:E49"/>
    <mergeCell ref="B40:D40"/>
    <mergeCell ref="B48:E48"/>
    <mergeCell ref="B16:O16"/>
    <mergeCell ref="B12:O13"/>
    <mergeCell ref="B39:E39"/>
    <mergeCell ref="B32:E32"/>
    <mergeCell ref="B33:E33"/>
    <mergeCell ref="B34:E34"/>
    <mergeCell ref="B35:E35"/>
    <mergeCell ref="B36:E36"/>
    <mergeCell ref="B37:E37"/>
    <mergeCell ref="B38:E3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6F051-3AEE-ED42-B641-76AB97FFFA42}">
  <dimension ref="A7:O64"/>
  <sheetViews>
    <sheetView topLeftCell="A13" zoomScale="70" zoomScaleNormal="70" workbookViewId="0">
      <selection activeCell="H34" sqref="H34"/>
    </sheetView>
  </sheetViews>
  <sheetFormatPr defaultRowHeight="13.5" x14ac:dyDescent="0.3"/>
  <cols>
    <col min="2" max="2" width="18" customWidth="1"/>
    <col min="3" max="3" width="23.23046875" customWidth="1"/>
    <col min="4" max="4" width="22" customWidth="1"/>
    <col min="5" max="5" width="18.84375" customWidth="1"/>
    <col min="6" max="6" width="22.84375" customWidth="1"/>
    <col min="7" max="7" width="21.84375" customWidth="1"/>
    <col min="8" max="8" width="13.765625" customWidth="1"/>
    <col min="12" max="12" width="12.61328125" customWidth="1"/>
    <col min="13" max="13" width="10.765625" customWidth="1"/>
    <col min="14" max="14" width="11.4609375" customWidth="1"/>
    <col min="15" max="15" width="17.4609375" customWidth="1"/>
  </cols>
  <sheetData>
    <row r="7" spans="1:15" x14ac:dyDescent="0.3">
      <c r="A7" s="105"/>
      <c r="B7" s="105"/>
      <c r="C7" s="105"/>
      <c r="D7" s="105"/>
      <c r="E7" s="105"/>
      <c r="F7" s="105"/>
      <c r="G7" s="105"/>
      <c r="H7" s="105"/>
      <c r="I7" s="105"/>
      <c r="J7" s="105"/>
      <c r="K7" s="105"/>
      <c r="L7" s="105"/>
      <c r="M7" s="105"/>
      <c r="N7" s="105"/>
      <c r="O7" s="105"/>
    </row>
    <row r="8" spans="1:15" x14ac:dyDescent="0.3">
      <c r="A8" s="105"/>
      <c r="B8" s="105"/>
      <c r="C8" s="105"/>
      <c r="D8" s="105"/>
      <c r="E8" s="105"/>
      <c r="F8" s="105"/>
      <c r="G8" s="105"/>
      <c r="H8" s="105"/>
      <c r="I8" s="105"/>
      <c r="J8" s="105"/>
      <c r="K8" s="105"/>
      <c r="L8" s="105"/>
      <c r="M8" s="105"/>
      <c r="N8" s="105"/>
      <c r="O8" s="105"/>
    </row>
    <row r="9" spans="1:15" x14ac:dyDescent="0.3">
      <c r="A9" s="105"/>
      <c r="B9" s="105"/>
      <c r="C9" s="105"/>
      <c r="D9" s="105"/>
      <c r="E9" s="105"/>
      <c r="F9" s="105"/>
      <c r="G9" s="105"/>
      <c r="H9" s="105"/>
      <c r="I9" s="105"/>
      <c r="J9" s="105"/>
      <c r="K9" s="105"/>
      <c r="L9" s="105"/>
      <c r="M9" s="105"/>
      <c r="N9" s="105"/>
      <c r="O9" s="105"/>
    </row>
    <row r="10" spans="1:15" x14ac:dyDescent="0.3">
      <c r="A10" s="105"/>
      <c r="B10" s="476" t="s">
        <v>22</v>
      </c>
      <c r="C10" s="477"/>
      <c r="D10" s="477"/>
      <c r="E10" s="477"/>
      <c r="F10" s="477"/>
      <c r="G10" s="477"/>
      <c r="H10" s="477"/>
      <c r="I10" s="477"/>
      <c r="J10" s="477"/>
      <c r="K10" s="477"/>
      <c r="L10" s="477"/>
      <c r="M10" s="478"/>
      <c r="N10" s="478"/>
      <c r="O10" s="478"/>
    </row>
    <row r="11" spans="1:15" ht="39" customHeight="1" x14ac:dyDescent="0.3">
      <c r="A11" s="105"/>
      <c r="B11" s="477"/>
      <c r="C11" s="477"/>
      <c r="D11" s="477"/>
      <c r="E11" s="477"/>
      <c r="F11" s="477"/>
      <c r="G11" s="477"/>
      <c r="H11" s="477"/>
      <c r="I11" s="477"/>
      <c r="J11" s="477"/>
      <c r="K11" s="477"/>
      <c r="L11" s="477"/>
      <c r="M11" s="478"/>
      <c r="N11" s="478"/>
      <c r="O11" s="478"/>
    </row>
    <row r="12" spans="1:15" x14ac:dyDescent="0.3">
      <c r="A12" s="105"/>
      <c r="B12" s="105"/>
      <c r="C12" s="105"/>
      <c r="D12" s="105"/>
      <c r="E12" s="105"/>
      <c r="F12" s="105"/>
      <c r="G12" s="105"/>
      <c r="H12" s="105"/>
      <c r="I12" s="105"/>
      <c r="J12" s="105"/>
      <c r="K12" s="105"/>
      <c r="L12" s="105"/>
      <c r="M12" s="105"/>
      <c r="N12" s="105"/>
      <c r="O12" s="105"/>
    </row>
    <row r="13" spans="1:15" x14ac:dyDescent="0.3">
      <c r="A13" s="105"/>
      <c r="B13" s="105"/>
      <c r="C13" s="105"/>
      <c r="D13" s="105"/>
      <c r="E13" s="105"/>
      <c r="F13" s="105"/>
      <c r="G13" s="105"/>
      <c r="H13" s="105"/>
      <c r="I13" s="105"/>
      <c r="J13" s="105"/>
      <c r="K13" s="105"/>
      <c r="L13" s="105"/>
      <c r="M13" s="105"/>
      <c r="N13" s="105"/>
      <c r="O13" s="105"/>
    </row>
    <row r="14" spans="1:15" ht="31.5" customHeight="1" x14ac:dyDescent="0.6">
      <c r="A14" s="105"/>
      <c r="B14" s="479" t="s">
        <v>23</v>
      </c>
      <c r="C14" s="479"/>
      <c r="D14" s="479"/>
      <c r="E14" s="479"/>
      <c r="F14" s="479"/>
      <c r="G14" s="480"/>
      <c r="H14" s="480"/>
      <c r="I14" s="480"/>
      <c r="J14" s="480"/>
      <c r="K14" s="480"/>
      <c r="L14" s="480"/>
      <c r="M14" s="481"/>
      <c r="N14" s="481"/>
      <c r="O14" s="481"/>
    </row>
    <row r="15" spans="1:15" x14ac:dyDescent="0.3">
      <c r="A15" s="105"/>
      <c r="B15" s="105"/>
      <c r="C15" s="105"/>
      <c r="D15" s="105"/>
      <c r="E15" s="105"/>
      <c r="F15" s="105"/>
      <c r="G15" s="105"/>
      <c r="H15" s="105"/>
      <c r="I15" s="105"/>
      <c r="J15" s="105"/>
      <c r="K15" s="105"/>
      <c r="L15" s="105"/>
      <c r="M15" s="105"/>
      <c r="N15" s="105"/>
      <c r="O15" s="105"/>
    </row>
    <row r="16" spans="1:15" x14ac:dyDescent="0.3">
      <c r="A16" s="105"/>
      <c r="B16" s="105"/>
      <c r="C16" s="105"/>
      <c r="D16" s="105"/>
      <c r="E16" s="105"/>
      <c r="F16" s="105"/>
      <c r="G16" s="105"/>
      <c r="H16" s="105"/>
      <c r="I16" s="105"/>
      <c r="J16" s="105"/>
      <c r="K16" s="105"/>
      <c r="L16" s="105"/>
      <c r="M16" s="105"/>
      <c r="N16" s="105"/>
      <c r="O16" s="105"/>
    </row>
    <row r="17" spans="1:15" x14ac:dyDescent="0.3">
      <c r="A17" s="105"/>
      <c r="B17" s="105"/>
      <c r="C17" s="105"/>
      <c r="D17" s="105"/>
      <c r="E17" s="105"/>
      <c r="F17" s="105"/>
      <c r="G17" s="105"/>
      <c r="H17" s="105"/>
      <c r="I17" s="105"/>
      <c r="J17" s="105"/>
      <c r="K17" s="105"/>
      <c r="L17" s="105"/>
      <c r="M17" s="105"/>
      <c r="N17" s="105"/>
      <c r="O17" s="105"/>
    </row>
    <row r="18" spans="1:15" x14ac:dyDescent="0.3">
      <c r="A18" s="105"/>
      <c r="B18" s="7" t="s">
        <v>24</v>
      </c>
      <c r="C18" s="2"/>
      <c r="D18" s="105"/>
      <c r="E18" s="105"/>
      <c r="F18" s="105"/>
      <c r="G18" s="105"/>
      <c r="H18" s="105"/>
      <c r="I18" s="105"/>
      <c r="J18" s="105"/>
      <c r="K18" s="105"/>
      <c r="L18" s="105"/>
      <c r="M18" s="105"/>
      <c r="N18" s="105"/>
      <c r="O18" s="105"/>
    </row>
    <row r="19" spans="1:15" x14ac:dyDescent="0.3">
      <c r="A19" s="105"/>
      <c r="B19" s="105"/>
      <c r="C19" s="105"/>
      <c r="D19" s="105"/>
      <c r="E19" s="105"/>
      <c r="F19" s="105"/>
      <c r="G19" s="105"/>
      <c r="H19" s="105"/>
      <c r="I19" s="105"/>
      <c r="J19" s="105"/>
      <c r="K19" s="105"/>
      <c r="L19" s="105"/>
      <c r="M19" s="105"/>
      <c r="N19" s="105"/>
      <c r="O19" s="105"/>
    </row>
    <row r="20" spans="1:15" ht="22.5" x14ac:dyDescent="0.45">
      <c r="A20" s="39" t="s">
        <v>25</v>
      </c>
      <c r="B20" s="40"/>
      <c r="C20" s="40"/>
      <c r="D20" s="40"/>
      <c r="E20" s="40"/>
      <c r="F20" s="40"/>
      <c r="G20" s="40"/>
      <c r="H20" s="40"/>
      <c r="I20" s="40"/>
      <c r="J20" s="40"/>
      <c r="K20" s="40"/>
      <c r="L20" s="40"/>
      <c r="M20" s="40"/>
      <c r="N20" s="40"/>
      <c r="O20" s="40"/>
    </row>
    <row r="21" spans="1:15" ht="50" x14ac:dyDescent="0.3">
      <c r="A21" s="41" t="s">
        <v>26</v>
      </c>
      <c r="B21" s="41" t="s">
        <v>27</v>
      </c>
      <c r="C21" s="42" t="s">
        <v>28</v>
      </c>
      <c r="D21" s="42" t="s">
        <v>29</v>
      </c>
      <c r="E21" s="42" t="s">
        <v>30</v>
      </c>
      <c r="F21" s="41" t="s">
        <v>31</v>
      </c>
      <c r="G21" s="41" t="s">
        <v>32</v>
      </c>
      <c r="H21" s="41" t="s">
        <v>33</v>
      </c>
      <c r="I21" s="41" t="s">
        <v>34</v>
      </c>
      <c r="J21" s="41" t="s">
        <v>35</v>
      </c>
      <c r="K21" s="41" t="s">
        <v>36</v>
      </c>
      <c r="L21" s="41" t="s">
        <v>37</v>
      </c>
      <c r="M21" s="41" t="s">
        <v>38</v>
      </c>
      <c r="N21" s="41" t="s">
        <v>39</v>
      </c>
      <c r="O21" s="41" t="s">
        <v>40</v>
      </c>
    </row>
    <row r="22" spans="1:15" x14ac:dyDescent="0.3">
      <c r="A22" s="43"/>
      <c r="B22" s="43" t="s">
        <v>41</v>
      </c>
      <c r="C22" s="43"/>
      <c r="D22" s="43"/>
      <c r="E22" s="43"/>
      <c r="F22" s="43"/>
      <c r="G22" s="44"/>
      <c r="H22" s="44"/>
      <c r="I22" s="44"/>
      <c r="J22" s="44"/>
      <c r="K22" s="44"/>
      <c r="L22" s="44">
        <f>SUM(L23:L120)</f>
        <v>0</v>
      </c>
      <c r="M22" s="44">
        <f>SUM(M23:M120)</f>
        <v>0</v>
      </c>
      <c r="N22" s="44">
        <f>SUM(N23:N120)</f>
        <v>0</v>
      </c>
      <c r="O22" s="44">
        <f>SUM(O23:O120)</f>
        <v>0</v>
      </c>
    </row>
    <row r="23" spans="1:15" ht="20" x14ac:dyDescent="0.3">
      <c r="A23" s="45" t="s">
        <v>42</v>
      </c>
      <c r="B23" s="45" t="s">
        <v>43</v>
      </c>
      <c r="C23" s="45" t="s">
        <v>44</v>
      </c>
      <c r="D23" s="46">
        <v>3235</v>
      </c>
      <c r="E23" s="47" t="s">
        <v>45</v>
      </c>
      <c r="F23" s="47">
        <v>2021</v>
      </c>
      <c r="G23" s="48">
        <v>1758915.6</v>
      </c>
      <c r="H23" s="49" t="s">
        <v>46</v>
      </c>
      <c r="I23" s="49" t="s">
        <v>47</v>
      </c>
      <c r="J23" s="49" t="s">
        <v>46</v>
      </c>
      <c r="K23" s="50">
        <f t="shared" ref="K23:K24" si="0">1-(H23+I23+J23)</f>
        <v>0</v>
      </c>
      <c r="L23" s="51">
        <f t="shared" ref="L23:O24" si="1">$H23*H23</f>
        <v>0</v>
      </c>
      <c r="M23" s="51">
        <f t="shared" si="1"/>
        <v>0</v>
      </c>
      <c r="N23" s="51">
        <f t="shared" si="1"/>
        <v>0</v>
      </c>
      <c r="O23" s="51">
        <f t="shared" si="1"/>
        <v>0</v>
      </c>
    </row>
    <row r="24" spans="1:15" ht="20" x14ac:dyDescent="0.3">
      <c r="A24" s="52" t="s">
        <v>48</v>
      </c>
      <c r="B24" s="52" t="s">
        <v>43</v>
      </c>
      <c r="C24" s="52" t="s">
        <v>49</v>
      </c>
      <c r="D24" s="53">
        <v>5947</v>
      </c>
      <c r="E24" s="54" t="s">
        <v>45</v>
      </c>
      <c r="F24" s="54">
        <v>2021</v>
      </c>
      <c r="G24" s="55">
        <v>8349088.7999999998</v>
      </c>
      <c r="H24" s="56" t="s">
        <v>46</v>
      </c>
      <c r="I24" s="56" t="s">
        <v>47</v>
      </c>
      <c r="J24" s="56" t="s">
        <v>46</v>
      </c>
      <c r="K24" s="57">
        <f t="shared" si="0"/>
        <v>0</v>
      </c>
      <c r="L24" s="58">
        <f t="shared" si="1"/>
        <v>0</v>
      </c>
      <c r="M24" s="58">
        <f t="shared" si="1"/>
        <v>0</v>
      </c>
      <c r="N24" s="58">
        <f t="shared" si="1"/>
        <v>0</v>
      </c>
      <c r="O24" s="58">
        <f t="shared" si="1"/>
        <v>0</v>
      </c>
    </row>
    <row r="25" spans="1:15" x14ac:dyDescent="0.3">
      <c r="A25" s="105"/>
      <c r="B25" s="105"/>
      <c r="C25" s="106" t="s">
        <v>50</v>
      </c>
      <c r="D25" s="105"/>
      <c r="E25" s="105"/>
      <c r="F25" s="105"/>
      <c r="G25" s="105"/>
      <c r="H25" s="105"/>
      <c r="I25" s="105"/>
      <c r="J25" s="105"/>
      <c r="K25" s="105"/>
      <c r="L25" s="105"/>
      <c r="M25" s="105"/>
      <c r="N25" s="105"/>
      <c r="O25" s="105"/>
    </row>
    <row r="26" spans="1:15" x14ac:dyDescent="0.3">
      <c r="A26" s="105"/>
      <c r="B26" s="105"/>
      <c r="C26" s="105"/>
      <c r="D26" s="105"/>
      <c r="E26" s="105"/>
      <c r="F26" s="105"/>
      <c r="G26" s="105"/>
      <c r="H26" s="105"/>
      <c r="I26" s="105"/>
      <c r="J26" s="105"/>
      <c r="K26" s="105"/>
      <c r="L26" s="105"/>
      <c r="M26" s="105"/>
      <c r="N26" s="105"/>
      <c r="O26" s="105"/>
    </row>
    <row r="27" spans="1:15" x14ac:dyDescent="0.3">
      <c r="A27" s="105"/>
      <c r="B27" s="105"/>
      <c r="C27" s="105"/>
      <c r="D27" s="105"/>
      <c r="E27" s="105"/>
      <c r="F27" s="105"/>
      <c r="G27" s="105"/>
      <c r="H27" s="105"/>
      <c r="I27" s="105"/>
      <c r="J27" s="105"/>
      <c r="K27" s="105"/>
      <c r="L27" s="105"/>
      <c r="M27" s="105"/>
      <c r="N27" s="105"/>
      <c r="O27" s="105"/>
    </row>
    <row r="28" spans="1:15" ht="14" thickBot="1" x14ac:dyDescent="0.35">
      <c r="A28" s="105"/>
      <c r="B28" s="105"/>
      <c r="C28" s="105"/>
      <c r="D28" s="105"/>
      <c r="E28" s="105"/>
      <c r="F28" s="105"/>
      <c r="G28" s="105"/>
      <c r="H28" s="105"/>
      <c r="I28" s="105"/>
      <c r="J28" s="105"/>
      <c r="K28" s="105"/>
      <c r="L28" s="105"/>
      <c r="M28" s="105"/>
      <c r="N28" s="105"/>
      <c r="O28" s="105"/>
    </row>
    <row r="29" spans="1:15" ht="15" thickBot="1" x14ac:dyDescent="0.4">
      <c r="A29" s="105"/>
      <c r="B29" s="495" t="s">
        <v>51</v>
      </c>
      <c r="C29" s="498"/>
      <c r="D29" s="498"/>
      <c r="E29" s="499"/>
      <c r="F29" s="157"/>
      <c r="G29" s="105"/>
      <c r="H29" s="105"/>
      <c r="I29" s="105"/>
      <c r="J29" s="105"/>
      <c r="K29" s="105"/>
      <c r="L29" s="105"/>
      <c r="M29" s="105"/>
      <c r="N29" s="105"/>
      <c r="O29" s="105"/>
    </row>
    <row r="30" spans="1:15" x14ac:dyDescent="0.3">
      <c r="A30" s="105"/>
      <c r="B30" s="482" t="s">
        <v>52</v>
      </c>
      <c r="C30" s="483"/>
      <c r="D30" s="483"/>
      <c r="E30" s="484"/>
      <c r="F30" s="152">
        <f>'[2]Application form'!D85</f>
        <v>243.68700000000001</v>
      </c>
      <c r="G30" s="107" t="s">
        <v>53</v>
      </c>
      <c r="H30" s="105"/>
      <c r="I30" s="105"/>
      <c r="J30" s="105"/>
      <c r="K30" s="105"/>
      <c r="L30" s="105"/>
      <c r="M30" s="105"/>
      <c r="N30" s="105"/>
      <c r="O30" s="105"/>
    </row>
    <row r="31" spans="1:15" x14ac:dyDescent="0.3">
      <c r="A31" s="105"/>
      <c r="B31" s="485" t="s">
        <v>54</v>
      </c>
      <c r="C31" s="486"/>
      <c r="D31" s="486"/>
      <c r="E31" s="487"/>
      <c r="F31" s="153">
        <f>G23/D23</f>
        <v>543.71425038639882</v>
      </c>
      <c r="G31" s="105"/>
      <c r="H31" s="105"/>
      <c r="I31" s="105"/>
      <c r="J31" s="105"/>
      <c r="K31" s="105"/>
      <c r="L31" s="105"/>
      <c r="M31" s="105"/>
      <c r="N31" s="105"/>
      <c r="O31" s="105"/>
    </row>
    <row r="32" spans="1:15" ht="14.5" x14ac:dyDescent="0.35">
      <c r="A32" s="105"/>
      <c r="B32" s="488" t="s">
        <v>55</v>
      </c>
      <c r="C32" s="489"/>
      <c r="D32" s="489"/>
      <c r="E32" s="490"/>
      <c r="F32" s="154">
        <f>F31*F30</f>
        <v>132496.09453391036</v>
      </c>
      <c r="G32" s="105"/>
      <c r="H32" s="105"/>
      <c r="I32" s="105"/>
      <c r="J32" s="105"/>
      <c r="K32" s="105"/>
      <c r="L32" s="105"/>
      <c r="M32" s="105"/>
      <c r="N32" s="105"/>
      <c r="O32" s="105"/>
    </row>
    <row r="33" spans="1:15" ht="14.5" x14ac:dyDescent="0.35">
      <c r="A33" s="105"/>
      <c r="B33" s="488" t="s">
        <v>56</v>
      </c>
      <c r="C33" s="489"/>
      <c r="D33" s="489"/>
      <c r="E33" s="490"/>
      <c r="F33" s="154">
        <f>F32*0.25</f>
        <v>33124.023633477591</v>
      </c>
      <c r="G33" s="105"/>
      <c r="H33" s="105"/>
      <c r="I33" s="105"/>
      <c r="J33" s="105"/>
      <c r="K33" s="105"/>
      <c r="L33" s="105"/>
      <c r="M33" s="105"/>
      <c r="N33" s="105"/>
      <c r="O33" s="105"/>
    </row>
    <row r="34" spans="1:15" ht="14.5" x14ac:dyDescent="0.35">
      <c r="A34" s="105"/>
      <c r="B34" s="488" t="s">
        <v>57</v>
      </c>
      <c r="C34" s="489"/>
      <c r="D34" s="489"/>
      <c r="E34" s="490"/>
      <c r="F34" s="154">
        <f>F32*0.13</f>
        <v>17224.492289408347</v>
      </c>
      <c r="G34" s="105"/>
      <c r="H34" s="105"/>
      <c r="I34" s="105"/>
      <c r="J34" s="105"/>
      <c r="K34" s="105"/>
      <c r="L34" s="105"/>
      <c r="M34" s="105"/>
      <c r="N34" s="105"/>
      <c r="O34" s="105"/>
    </row>
    <row r="35" spans="1:15" x14ac:dyDescent="0.3">
      <c r="A35" s="105"/>
      <c r="B35" s="509" t="s">
        <v>58</v>
      </c>
      <c r="C35" s="510"/>
      <c r="D35" s="510"/>
      <c r="E35" s="511"/>
      <c r="F35" s="155">
        <v>0</v>
      </c>
      <c r="G35" s="105"/>
      <c r="H35" s="105"/>
      <c r="I35" s="105"/>
      <c r="J35" s="105"/>
      <c r="K35" s="105"/>
      <c r="L35" s="105"/>
      <c r="M35" s="105"/>
      <c r="N35" s="105"/>
      <c r="O35" s="105"/>
    </row>
    <row r="36" spans="1:15" ht="14.5" x14ac:dyDescent="0.35">
      <c r="A36" s="105"/>
      <c r="B36" s="488" t="s">
        <v>59</v>
      </c>
      <c r="C36" s="489"/>
      <c r="D36" s="489"/>
      <c r="E36" s="490"/>
      <c r="F36" s="154">
        <f>F35*0.3</f>
        <v>0</v>
      </c>
      <c r="G36" s="105"/>
      <c r="H36" s="105"/>
      <c r="I36" s="105"/>
      <c r="J36" s="105"/>
      <c r="K36" s="105"/>
      <c r="L36" s="105"/>
      <c r="M36" s="105"/>
      <c r="N36" s="105"/>
      <c r="O36" s="105"/>
    </row>
    <row r="37" spans="1:15" ht="15" thickBot="1" x14ac:dyDescent="0.4">
      <c r="A37" s="105"/>
      <c r="B37" s="512" t="s">
        <v>60</v>
      </c>
      <c r="C37" s="513"/>
      <c r="D37" s="513"/>
      <c r="E37" s="514"/>
      <c r="F37" s="159">
        <f>F32+F33+F34+F36</f>
        <v>182844.6104567963</v>
      </c>
      <c r="G37" s="105"/>
      <c r="H37" s="105"/>
      <c r="I37" s="105"/>
      <c r="J37" s="105"/>
      <c r="K37" s="105"/>
      <c r="L37" s="105"/>
      <c r="M37" s="105"/>
      <c r="N37" s="105"/>
      <c r="O37" s="105"/>
    </row>
    <row r="38" spans="1:15" ht="15" thickBot="1" x14ac:dyDescent="0.4">
      <c r="A38" s="105"/>
      <c r="B38" s="515" t="s">
        <v>61</v>
      </c>
      <c r="C38" s="516"/>
      <c r="D38" s="516"/>
      <c r="E38" s="158">
        <f>F37</f>
        <v>182844.6104567963</v>
      </c>
      <c r="F38" s="136"/>
      <c r="G38" s="105"/>
      <c r="H38" s="105"/>
      <c r="I38" s="105"/>
      <c r="J38" s="105"/>
      <c r="K38" s="105"/>
      <c r="L38" s="105"/>
      <c r="M38" s="105"/>
      <c r="N38" s="105"/>
      <c r="O38" s="105"/>
    </row>
    <row r="39" spans="1:15" x14ac:dyDescent="0.3">
      <c r="A39" s="105"/>
      <c r="B39" s="105"/>
      <c r="C39" s="105"/>
      <c r="D39" s="105"/>
      <c r="E39" s="105"/>
      <c r="F39" s="105"/>
      <c r="G39" s="105"/>
      <c r="H39" s="105"/>
      <c r="I39" s="105"/>
      <c r="J39" s="105"/>
      <c r="K39" s="105"/>
      <c r="L39" s="105"/>
      <c r="M39" s="105"/>
      <c r="N39" s="105"/>
      <c r="O39" s="105"/>
    </row>
    <row r="40" spans="1:15" ht="25.5" customHeight="1" x14ac:dyDescent="0.3">
      <c r="A40" s="105"/>
      <c r="B40" s="467" t="s">
        <v>62</v>
      </c>
      <c r="C40" s="468"/>
      <c r="D40" s="468"/>
      <c r="E40" s="468"/>
      <c r="F40" s="468"/>
      <c r="G40" s="105"/>
      <c r="H40" s="105"/>
      <c r="I40" s="105"/>
      <c r="J40" s="105"/>
      <c r="K40" s="105"/>
      <c r="L40" s="105"/>
      <c r="M40" s="105"/>
      <c r="N40" s="105"/>
      <c r="O40" s="105"/>
    </row>
    <row r="41" spans="1:15" ht="14" thickBot="1" x14ac:dyDescent="0.35">
      <c r="A41" s="105"/>
      <c r="B41" s="105"/>
      <c r="C41" s="105"/>
      <c r="D41" s="105"/>
      <c r="E41" s="105"/>
      <c r="F41" s="105"/>
      <c r="G41" s="105"/>
      <c r="H41" s="105"/>
      <c r="I41" s="105"/>
      <c r="J41" s="105"/>
      <c r="K41" s="105"/>
      <c r="L41" s="105"/>
      <c r="M41" s="105"/>
      <c r="N41" s="105"/>
      <c r="O41" s="105"/>
    </row>
    <row r="42" spans="1:15" ht="15" thickBot="1" x14ac:dyDescent="0.4">
      <c r="A42" s="105"/>
      <c r="B42" s="495" t="s">
        <v>63</v>
      </c>
      <c r="C42" s="496"/>
      <c r="D42" s="496"/>
      <c r="E42" s="497"/>
      <c r="F42" s="138">
        <v>42551</v>
      </c>
      <c r="G42" s="108"/>
      <c r="H42" s="108"/>
      <c r="I42" s="105"/>
      <c r="J42" s="105"/>
      <c r="K42" s="105"/>
      <c r="L42" s="105"/>
      <c r="M42" s="105"/>
      <c r="N42" s="105"/>
      <c r="O42" s="105"/>
    </row>
    <row r="43" spans="1:15" x14ac:dyDescent="0.3">
      <c r="A43" s="105"/>
      <c r="B43" s="473" t="s">
        <v>52</v>
      </c>
      <c r="C43" s="474"/>
      <c r="D43" s="474"/>
      <c r="E43" s="475"/>
      <c r="F43" s="137">
        <f>'[2]Application form'!D85</f>
        <v>243.68700000000001</v>
      </c>
      <c r="G43" s="109"/>
      <c r="H43" s="109"/>
      <c r="I43" s="105"/>
      <c r="J43" s="105"/>
      <c r="K43" s="105"/>
      <c r="L43" s="105"/>
      <c r="M43" s="105"/>
      <c r="N43" s="105"/>
      <c r="O43" s="105"/>
    </row>
    <row r="44" spans="1:15" x14ac:dyDescent="0.3">
      <c r="A44" s="105"/>
      <c r="B44" s="500" t="s">
        <v>54</v>
      </c>
      <c r="C44" s="501"/>
      <c r="D44" s="501"/>
      <c r="E44" s="502"/>
      <c r="F44" s="130">
        <f>G24/D24</f>
        <v>1403.9160585168993</v>
      </c>
      <c r="G44" s="110"/>
      <c r="H44" s="110"/>
      <c r="I44" s="105"/>
      <c r="J44" s="105"/>
      <c r="K44" s="105"/>
      <c r="L44" s="105"/>
      <c r="M44" s="105"/>
      <c r="N44" s="105"/>
      <c r="O44" s="105"/>
    </row>
    <row r="45" spans="1:15" ht="14.5" x14ac:dyDescent="0.35">
      <c r="A45" s="105"/>
      <c r="B45" s="503" t="s">
        <v>55</v>
      </c>
      <c r="C45" s="504"/>
      <c r="D45" s="504"/>
      <c r="E45" s="505"/>
      <c r="F45" s="131">
        <f>F43*F44</f>
        <v>342116.09255180764</v>
      </c>
      <c r="G45" s="111"/>
      <c r="H45" s="111"/>
      <c r="I45" s="105"/>
      <c r="J45" s="105"/>
      <c r="K45" s="105"/>
      <c r="L45" s="105"/>
      <c r="M45" s="105"/>
      <c r="N45" s="105"/>
      <c r="O45" s="105"/>
    </row>
    <row r="46" spans="1:15" ht="14.5" x14ac:dyDescent="0.35">
      <c r="A46" s="105"/>
      <c r="B46" s="503" t="s">
        <v>56</v>
      </c>
      <c r="C46" s="504"/>
      <c r="D46" s="504"/>
      <c r="E46" s="505"/>
      <c r="F46" s="131">
        <f>F45*0.25</f>
        <v>85529.02313795191</v>
      </c>
      <c r="G46" s="111"/>
      <c r="H46" s="111"/>
      <c r="I46" s="105"/>
      <c r="J46" s="105"/>
      <c r="K46" s="105"/>
      <c r="L46" s="105"/>
      <c r="M46" s="105"/>
      <c r="N46" s="105"/>
      <c r="O46" s="105"/>
    </row>
    <row r="47" spans="1:15" ht="14.5" x14ac:dyDescent="0.35">
      <c r="A47" s="105"/>
      <c r="B47" s="503" t="s">
        <v>57</v>
      </c>
      <c r="C47" s="504"/>
      <c r="D47" s="504"/>
      <c r="E47" s="505"/>
      <c r="F47" s="131">
        <f>F45*0.13</f>
        <v>44475.092031734996</v>
      </c>
      <c r="G47" s="111"/>
      <c r="H47" s="111"/>
      <c r="I47" s="105"/>
      <c r="J47" s="105"/>
      <c r="K47" s="105"/>
      <c r="L47" s="105"/>
      <c r="M47" s="105"/>
      <c r="N47" s="105"/>
      <c r="O47" s="105"/>
    </row>
    <row r="48" spans="1:15" x14ac:dyDescent="0.3">
      <c r="A48" s="105"/>
      <c r="B48" s="506" t="s">
        <v>58</v>
      </c>
      <c r="C48" s="507"/>
      <c r="D48" s="507"/>
      <c r="E48" s="508"/>
      <c r="F48" s="132">
        <v>0</v>
      </c>
      <c r="G48" s="112"/>
      <c r="H48" s="112"/>
      <c r="I48" s="105"/>
      <c r="J48" s="105"/>
      <c r="K48" s="105"/>
      <c r="L48" s="105"/>
      <c r="M48" s="105"/>
      <c r="N48" s="105"/>
      <c r="O48" s="105"/>
    </row>
    <row r="49" spans="1:15" ht="14.5" x14ac:dyDescent="0.35">
      <c r="A49" s="105"/>
      <c r="B49" s="503" t="s">
        <v>59</v>
      </c>
      <c r="C49" s="504"/>
      <c r="D49" s="504"/>
      <c r="E49" s="505"/>
      <c r="F49" s="131">
        <f>F48*0.3</f>
        <v>0</v>
      </c>
      <c r="G49" s="111"/>
      <c r="H49" s="111"/>
      <c r="I49" s="105"/>
      <c r="J49" s="105"/>
      <c r="K49" s="105"/>
      <c r="L49" s="105"/>
      <c r="M49" s="105"/>
      <c r="N49" s="105"/>
      <c r="O49" s="105"/>
    </row>
    <row r="50" spans="1:15" ht="15" thickBot="1" x14ac:dyDescent="0.4">
      <c r="A50" s="105"/>
      <c r="B50" s="491" t="s">
        <v>60</v>
      </c>
      <c r="C50" s="492"/>
      <c r="D50" s="492"/>
      <c r="E50" s="493"/>
      <c r="F50" s="135">
        <f>F45+F46+F47+F49</f>
        <v>472120.20772149455</v>
      </c>
      <c r="G50" s="113"/>
      <c r="H50" s="113"/>
      <c r="I50" s="105"/>
      <c r="J50" s="105"/>
      <c r="K50" s="105"/>
      <c r="L50" s="105"/>
      <c r="M50" s="105"/>
      <c r="N50" s="105"/>
      <c r="O50" s="105"/>
    </row>
    <row r="51" spans="1:15" ht="15" thickBot="1" x14ac:dyDescent="0.4">
      <c r="A51" s="105"/>
      <c r="B51" s="133" t="s">
        <v>64</v>
      </c>
      <c r="C51" s="139"/>
      <c r="D51" s="139"/>
      <c r="E51" s="134">
        <f>F50</f>
        <v>472120.20772149455</v>
      </c>
      <c r="F51" s="136"/>
      <c r="G51" s="105"/>
      <c r="H51" s="105"/>
      <c r="I51" s="105"/>
      <c r="J51" s="105"/>
      <c r="K51" s="105"/>
      <c r="L51" s="105"/>
      <c r="M51" s="105"/>
      <c r="N51" s="105"/>
      <c r="O51" s="105"/>
    </row>
    <row r="52" spans="1:15" x14ac:dyDescent="0.3">
      <c r="A52" s="105"/>
      <c r="B52" s="105"/>
      <c r="C52" s="105"/>
      <c r="D52" s="105"/>
      <c r="E52" s="105"/>
      <c r="F52" s="105"/>
      <c r="G52" s="105"/>
      <c r="H52" s="105"/>
      <c r="I52" s="105"/>
      <c r="J52" s="105"/>
      <c r="K52" s="105"/>
      <c r="L52" s="105"/>
      <c r="M52" s="105"/>
      <c r="N52" s="105"/>
      <c r="O52" s="105"/>
    </row>
    <row r="53" spans="1:15" x14ac:dyDescent="0.3">
      <c r="A53" s="105"/>
      <c r="B53" s="105"/>
      <c r="C53" s="105"/>
      <c r="D53" s="105"/>
      <c r="E53" s="105"/>
      <c r="F53" s="105"/>
      <c r="G53" s="105"/>
      <c r="H53" s="105"/>
      <c r="I53" s="105"/>
      <c r="J53" s="105"/>
      <c r="K53" s="105"/>
      <c r="L53" s="105"/>
      <c r="M53" s="105"/>
      <c r="N53" s="105"/>
      <c r="O53" s="105"/>
    </row>
    <row r="54" spans="1:15" ht="26" x14ac:dyDescent="0.6">
      <c r="A54" s="105"/>
      <c r="B54" s="479" t="s">
        <v>65</v>
      </c>
      <c r="C54" s="479"/>
      <c r="D54" s="479"/>
      <c r="E54" s="479"/>
      <c r="F54" s="479"/>
      <c r="G54" s="494"/>
      <c r="H54" s="494"/>
      <c r="I54" s="494"/>
      <c r="J54" s="494"/>
      <c r="K54" s="494"/>
      <c r="L54" s="494"/>
      <c r="M54" s="494"/>
      <c r="N54" s="494"/>
      <c r="O54" s="494"/>
    </row>
    <row r="55" spans="1:15" ht="14" thickBot="1" x14ac:dyDescent="0.35">
      <c r="A55" s="105"/>
      <c r="B55" s="105"/>
      <c r="C55" s="105"/>
      <c r="D55" s="105"/>
      <c r="E55" s="105"/>
      <c r="F55" s="105"/>
      <c r="G55" s="105"/>
      <c r="H55" s="105"/>
      <c r="I55" s="105"/>
      <c r="J55" s="105"/>
      <c r="K55" s="105"/>
      <c r="L55" s="105"/>
      <c r="M55" s="105"/>
      <c r="N55" s="105"/>
      <c r="O55" s="105"/>
    </row>
    <row r="56" spans="1:15" ht="15" thickBot="1" x14ac:dyDescent="0.4">
      <c r="A56" s="105"/>
      <c r="B56" s="147" t="s">
        <v>66</v>
      </c>
      <c r="C56" s="140"/>
      <c r="D56" s="128"/>
      <c r="E56" s="129"/>
      <c r="F56" s="105"/>
      <c r="G56" s="105"/>
      <c r="H56" s="105"/>
      <c r="I56" s="105"/>
      <c r="J56" s="105"/>
      <c r="K56" s="105"/>
      <c r="L56" s="105"/>
      <c r="M56" s="105"/>
      <c r="N56" s="105"/>
      <c r="O56" s="105"/>
    </row>
    <row r="57" spans="1:15" ht="47.25" customHeight="1" x14ac:dyDescent="0.35">
      <c r="A57" s="105"/>
      <c r="B57" s="148"/>
      <c r="C57" s="141" t="s">
        <v>67</v>
      </c>
      <c r="D57" s="126" t="s">
        <v>68</v>
      </c>
      <c r="E57" s="127" t="s">
        <v>69</v>
      </c>
      <c r="F57" s="114"/>
      <c r="G57" s="105"/>
      <c r="H57" s="105"/>
      <c r="I57" s="105"/>
      <c r="J57" s="105"/>
      <c r="K57" s="105"/>
      <c r="L57" s="105"/>
      <c r="M57" s="105"/>
      <c r="N57" s="105"/>
      <c r="O57" s="105"/>
    </row>
    <row r="58" spans="1:15" ht="14.5" x14ac:dyDescent="0.35">
      <c r="A58" s="105"/>
      <c r="B58" s="149" t="s">
        <v>70</v>
      </c>
      <c r="C58" s="142">
        <f>'[2]Application form'!E85</f>
        <v>109297.6455</v>
      </c>
      <c r="D58" s="118">
        <f>F45</f>
        <v>342116.09255180764</v>
      </c>
      <c r="E58" s="123">
        <f>C58</f>
        <v>109297.6455</v>
      </c>
      <c r="F58" s="115"/>
      <c r="G58" s="105"/>
      <c r="H58" s="105"/>
      <c r="I58" s="105"/>
      <c r="J58" s="105"/>
      <c r="K58" s="105"/>
      <c r="L58" s="105"/>
      <c r="M58" s="105"/>
      <c r="N58" s="105"/>
      <c r="O58" s="105"/>
    </row>
    <row r="59" spans="1:15" ht="14.5" x14ac:dyDescent="0.35">
      <c r="A59" s="105"/>
      <c r="B59" s="149" t="s">
        <v>71</v>
      </c>
      <c r="C59" s="143" t="s">
        <v>72</v>
      </c>
      <c r="D59" s="118">
        <f>F46</f>
        <v>85529.02313795191</v>
      </c>
      <c r="E59" s="123" t="s">
        <v>72</v>
      </c>
      <c r="F59" s="115"/>
      <c r="G59" s="105"/>
      <c r="H59" s="105"/>
      <c r="I59" s="105"/>
      <c r="J59" s="105"/>
      <c r="K59" s="105"/>
      <c r="L59" s="105"/>
      <c r="M59" s="105"/>
      <c r="N59" s="105"/>
      <c r="O59" s="105"/>
    </row>
    <row r="60" spans="1:15" ht="28" thickBot="1" x14ac:dyDescent="0.4">
      <c r="A60" s="105"/>
      <c r="B60" s="150" t="s">
        <v>73</v>
      </c>
      <c r="C60" s="144">
        <f>'[2]Application form'!F85</f>
        <v>14208.693915</v>
      </c>
      <c r="D60" s="124">
        <f>F47</f>
        <v>44475.092031734996</v>
      </c>
      <c r="E60" s="125">
        <f>C60</f>
        <v>14208.693915</v>
      </c>
      <c r="F60" s="116"/>
      <c r="G60" s="105"/>
      <c r="H60" s="105"/>
      <c r="I60" s="105"/>
      <c r="J60" s="105"/>
      <c r="K60" s="105"/>
      <c r="L60" s="105"/>
      <c r="M60" s="105"/>
      <c r="N60" s="105"/>
      <c r="O60" s="105"/>
    </row>
    <row r="61" spans="1:15" ht="15" thickBot="1" x14ac:dyDescent="0.4">
      <c r="A61" s="105"/>
      <c r="B61" s="151" t="s">
        <v>74</v>
      </c>
      <c r="C61" s="145"/>
      <c r="D61" s="121">
        <f>E47</f>
        <v>0</v>
      </c>
      <c r="E61" s="122"/>
      <c r="F61" s="117"/>
      <c r="G61" s="105"/>
      <c r="H61" s="105"/>
      <c r="I61" s="105"/>
      <c r="J61" s="105"/>
      <c r="K61" s="105"/>
      <c r="L61" s="105"/>
      <c r="M61" s="105"/>
      <c r="N61" s="105"/>
      <c r="O61" s="105"/>
    </row>
    <row r="62" spans="1:15" ht="15" thickBot="1" x14ac:dyDescent="0.4">
      <c r="A62" s="105"/>
      <c r="B62" s="147" t="s">
        <v>41</v>
      </c>
      <c r="C62" s="146">
        <f>SUM(C58:C61)</f>
        <v>123506.33941499999</v>
      </c>
      <c r="D62" s="119">
        <f>SUM(D58:D61)</f>
        <v>472120.20772149455</v>
      </c>
      <c r="E62" s="120">
        <f>SUM(E58:E61)</f>
        <v>123506.33941499999</v>
      </c>
      <c r="F62" s="105"/>
      <c r="G62" s="105"/>
      <c r="H62" s="105"/>
      <c r="I62" s="105"/>
      <c r="J62" s="105"/>
      <c r="K62" s="105"/>
      <c r="L62" s="105"/>
      <c r="M62" s="105"/>
      <c r="N62" s="105"/>
      <c r="O62" s="105"/>
    </row>
    <row r="63" spans="1:15" ht="14.5" x14ac:dyDescent="0.35">
      <c r="A63" s="105"/>
      <c r="B63" s="114"/>
      <c r="C63" s="105"/>
      <c r="D63" s="105"/>
      <c r="E63" s="105"/>
      <c r="F63" s="105"/>
      <c r="G63" s="105"/>
      <c r="H63" s="105"/>
      <c r="I63" s="105"/>
      <c r="J63" s="105"/>
      <c r="K63" s="105"/>
      <c r="L63" s="105"/>
      <c r="M63" s="105"/>
      <c r="N63" s="105"/>
      <c r="O63" s="105"/>
    </row>
    <row r="64" spans="1:15" x14ac:dyDescent="0.3">
      <c r="A64" s="105"/>
      <c r="B64" s="105"/>
      <c r="C64" s="105"/>
      <c r="D64" s="105"/>
      <c r="E64" s="105"/>
      <c r="F64" s="105"/>
      <c r="G64" s="105"/>
      <c r="H64" s="105"/>
      <c r="I64" s="105"/>
      <c r="J64" s="105"/>
      <c r="K64" s="105"/>
      <c r="L64" s="105"/>
      <c r="M64" s="105"/>
      <c r="N64" s="105"/>
      <c r="O64" s="105"/>
    </row>
  </sheetData>
  <sheetProtection algorithmName="SHA-512" hashValue="mqenUP6ajju2ROw0VT+1pkwTZJ/EfVaIOjeowbvxvVrlHI3zHTuTEUN7z1+/fd9V9u6ZHe57/45iKByUUtOqCw==" saltValue="Io53AA6UA/phMD1QsBxtbA==" spinCount="100000" sheet="1" objects="1" scenarios="1"/>
  <mergeCells count="23">
    <mergeCell ref="B50:E50"/>
    <mergeCell ref="B54:O54"/>
    <mergeCell ref="B42:E42"/>
    <mergeCell ref="B40:F40"/>
    <mergeCell ref="B29:E29"/>
    <mergeCell ref="B44:E44"/>
    <mergeCell ref="B45:E45"/>
    <mergeCell ref="B46:E46"/>
    <mergeCell ref="B47:E47"/>
    <mergeCell ref="B48:E48"/>
    <mergeCell ref="B49:E49"/>
    <mergeCell ref="B34:E34"/>
    <mergeCell ref="B35:E35"/>
    <mergeCell ref="B36:E36"/>
    <mergeCell ref="B37:E37"/>
    <mergeCell ref="B38:D38"/>
    <mergeCell ref="B43:E43"/>
    <mergeCell ref="B10:O11"/>
    <mergeCell ref="B14:O14"/>
    <mergeCell ref="B30:E30"/>
    <mergeCell ref="B31:E31"/>
    <mergeCell ref="B32:E32"/>
    <mergeCell ref="B33:E33"/>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9096E-38D6-4F7D-826E-2D095F9A0EBB}">
  <dimension ref="A12:F44"/>
  <sheetViews>
    <sheetView zoomScale="85" zoomScaleNormal="85" workbookViewId="0">
      <selection activeCell="A13" sqref="A13"/>
    </sheetView>
  </sheetViews>
  <sheetFormatPr defaultColWidth="8.84375" defaultRowHeight="13.5" x14ac:dyDescent="0.3"/>
  <cols>
    <col min="1" max="1" width="66.3828125" customWidth="1"/>
    <col min="2" max="2" width="13.3828125" customWidth="1"/>
    <col min="4" max="4" width="34.4609375" bestFit="1" customWidth="1"/>
    <col min="5" max="5" width="9.84375" bestFit="1" customWidth="1"/>
    <col min="6" max="6" width="10.15234375" bestFit="1" customWidth="1"/>
  </cols>
  <sheetData>
    <row r="12" spans="1:6" ht="14.5" x14ac:dyDescent="0.35">
      <c r="A12" s="10" t="s">
        <v>187</v>
      </c>
      <c r="C12" s="14"/>
      <c r="D12" s="14"/>
      <c r="E12" s="14"/>
      <c r="F12" s="14"/>
    </row>
    <row r="13" spans="1:6" x14ac:dyDescent="0.3">
      <c r="A13" s="4" t="s">
        <v>188</v>
      </c>
      <c r="B13" s="15">
        <v>41821</v>
      </c>
      <c r="C13" s="14"/>
      <c r="D13" s="14"/>
      <c r="E13" s="14"/>
      <c r="F13" s="14"/>
    </row>
    <row r="14" spans="1:6" x14ac:dyDescent="0.3">
      <c r="A14" s="16" t="s">
        <v>189</v>
      </c>
      <c r="B14" s="17" t="s">
        <v>190</v>
      </c>
    </row>
    <row r="16" spans="1:6" ht="14.5" x14ac:dyDescent="0.35">
      <c r="A16" s="10" t="s">
        <v>191</v>
      </c>
    </row>
    <row r="17" spans="1:6" x14ac:dyDescent="0.3">
      <c r="A17" t="s">
        <v>192</v>
      </c>
    </row>
    <row r="19" spans="1:6" x14ac:dyDescent="0.3">
      <c r="A19" t="s">
        <v>193</v>
      </c>
    </row>
    <row r="20" spans="1:6" ht="41" x14ac:dyDescent="0.3">
      <c r="A20" s="18"/>
      <c r="B20" s="19" t="s">
        <v>194</v>
      </c>
    </row>
    <row r="21" spans="1:6" ht="14.5" x14ac:dyDescent="0.35">
      <c r="A21" s="20" t="s">
        <v>144</v>
      </c>
      <c r="B21" s="21" t="s">
        <v>195</v>
      </c>
      <c r="D21" s="22"/>
      <c r="E21" s="23"/>
      <c r="F21" s="24"/>
    </row>
    <row r="22" spans="1:6" ht="14.5" x14ac:dyDescent="0.35">
      <c r="A22" s="20" t="s">
        <v>196</v>
      </c>
      <c r="B22" s="21" t="s">
        <v>197</v>
      </c>
      <c r="D22" s="22" t="s">
        <v>198</v>
      </c>
      <c r="E22" s="23" t="s">
        <v>199</v>
      </c>
      <c r="F22" s="25">
        <f>B33</f>
        <v>105.3</v>
      </c>
    </row>
    <row r="23" spans="1:6" x14ac:dyDescent="0.3">
      <c r="A23" s="20" t="s">
        <v>200</v>
      </c>
      <c r="B23" s="21" t="s">
        <v>201</v>
      </c>
      <c r="E23" s="23" t="s">
        <v>202</v>
      </c>
      <c r="F23" s="25">
        <f>B30</f>
        <v>100.4</v>
      </c>
    </row>
    <row r="24" spans="1:6" x14ac:dyDescent="0.3">
      <c r="A24" s="20" t="s">
        <v>203</v>
      </c>
      <c r="B24" s="21" t="s">
        <v>204</v>
      </c>
      <c r="E24" s="23" t="s">
        <v>205</v>
      </c>
      <c r="F24">
        <f>((1+((F22-F23)/F23))^(1/3)-1)</f>
        <v>1.6010554402835275E-2</v>
      </c>
    </row>
    <row r="25" spans="1:6" x14ac:dyDescent="0.3">
      <c r="A25" s="20" t="s">
        <v>206</v>
      </c>
      <c r="B25" s="26">
        <v>3</v>
      </c>
    </row>
    <row r="26" spans="1:6" ht="14.5" x14ac:dyDescent="0.35">
      <c r="A26" s="27" t="s">
        <v>207</v>
      </c>
      <c r="B26" s="28">
        <v>36039</v>
      </c>
      <c r="D26" s="22" t="s">
        <v>208</v>
      </c>
      <c r="E26" s="23" t="s">
        <v>199</v>
      </c>
      <c r="F26" s="25">
        <f>B34</f>
        <v>107.2</v>
      </c>
    </row>
    <row r="27" spans="1:6" x14ac:dyDescent="0.3">
      <c r="A27" s="27" t="s">
        <v>209</v>
      </c>
      <c r="B27" s="28">
        <v>42705</v>
      </c>
      <c r="E27" s="23" t="s">
        <v>202</v>
      </c>
      <c r="F27" s="25">
        <f>B31</f>
        <v>104.1</v>
      </c>
    </row>
    <row r="28" spans="1:6" x14ac:dyDescent="0.3">
      <c r="A28" s="20" t="s">
        <v>210</v>
      </c>
      <c r="B28" s="26">
        <v>74</v>
      </c>
      <c r="E28" s="23" t="s">
        <v>205</v>
      </c>
      <c r="F28">
        <f>((1+((F26-F27)/F27))^(1/3)-1)</f>
        <v>9.8294188268202021E-3</v>
      </c>
    </row>
    <row r="29" spans="1:6" x14ac:dyDescent="0.3">
      <c r="A29" s="20" t="s">
        <v>211</v>
      </c>
      <c r="B29" s="21" t="s">
        <v>212</v>
      </c>
    </row>
    <row r="30" spans="1:6" ht="14.5" x14ac:dyDescent="0.35">
      <c r="A30" s="29">
        <v>40969</v>
      </c>
      <c r="B30" s="30">
        <v>100.4</v>
      </c>
      <c r="D30" s="22" t="s">
        <v>213</v>
      </c>
      <c r="E30" s="23" t="s">
        <v>199</v>
      </c>
      <c r="F30" s="25">
        <f>B35</f>
        <v>107.8</v>
      </c>
    </row>
    <row r="31" spans="1:6" x14ac:dyDescent="0.3">
      <c r="A31" s="29">
        <v>41334</v>
      </c>
      <c r="B31" s="30">
        <v>104.1</v>
      </c>
      <c r="E31" s="23" t="s">
        <v>202</v>
      </c>
      <c r="F31" s="25">
        <f>B32</f>
        <v>106.7</v>
      </c>
    </row>
    <row r="32" spans="1:6" x14ac:dyDescent="0.3">
      <c r="A32" s="29">
        <v>41699</v>
      </c>
      <c r="B32" s="30">
        <v>106.7</v>
      </c>
      <c r="E32" s="23" t="s">
        <v>205</v>
      </c>
      <c r="F32">
        <f>((1+((F30-F31)/F31))^(1/3)-1)</f>
        <v>3.4246842657581489E-3</v>
      </c>
    </row>
    <row r="33" spans="1:6" x14ac:dyDescent="0.3">
      <c r="A33" s="29">
        <v>42064</v>
      </c>
      <c r="B33" s="30">
        <v>105.3</v>
      </c>
    </row>
    <row r="34" spans="1:6" ht="14.5" x14ac:dyDescent="0.35">
      <c r="A34" s="29">
        <v>42430</v>
      </c>
      <c r="B34" s="30">
        <v>107.2</v>
      </c>
      <c r="C34" s="10"/>
      <c r="D34" s="22" t="s">
        <v>214</v>
      </c>
      <c r="E34" s="23" t="s">
        <v>199</v>
      </c>
      <c r="F34" s="25">
        <f>B36</f>
        <v>111.3</v>
      </c>
    </row>
    <row r="35" spans="1:6" x14ac:dyDescent="0.3">
      <c r="A35" s="29">
        <v>42795</v>
      </c>
      <c r="B35" s="30">
        <v>107.8</v>
      </c>
      <c r="E35" s="23" t="s">
        <v>202</v>
      </c>
      <c r="F35" s="25">
        <f>B33</f>
        <v>105.3</v>
      </c>
    </row>
    <row r="36" spans="1:6" x14ac:dyDescent="0.3">
      <c r="A36" s="29">
        <v>43160</v>
      </c>
      <c r="B36" s="31">
        <v>111.3</v>
      </c>
      <c r="E36" s="23" t="s">
        <v>205</v>
      </c>
      <c r="F36">
        <f>((1+((F34-F35)/F35))^(1/3)-1)</f>
        <v>1.8643608128567246E-2</v>
      </c>
    </row>
    <row r="37" spans="1:6" x14ac:dyDescent="0.3">
      <c r="A37" s="29">
        <v>43525</v>
      </c>
      <c r="B37" s="31">
        <v>115</v>
      </c>
    </row>
    <row r="38" spans="1:6" ht="14.5" x14ac:dyDescent="0.35">
      <c r="A38" s="29">
        <v>43891</v>
      </c>
      <c r="B38" s="30">
        <v>115.7</v>
      </c>
      <c r="C38" s="10"/>
      <c r="D38" s="22" t="s">
        <v>215</v>
      </c>
      <c r="E38" s="23" t="s">
        <v>199</v>
      </c>
      <c r="F38" s="25">
        <f>B37</f>
        <v>115</v>
      </c>
    </row>
    <row r="39" spans="1:6" x14ac:dyDescent="0.3">
      <c r="E39" s="23" t="s">
        <v>202</v>
      </c>
      <c r="F39" s="25">
        <f>B34</f>
        <v>107.2</v>
      </c>
    </row>
    <row r="40" spans="1:6" x14ac:dyDescent="0.3">
      <c r="E40" s="23" t="s">
        <v>205</v>
      </c>
      <c r="F40">
        <f>((1+((F38-F39)/F39))^(1/3)-1)</f>
        <v>2.3688171179279349E-2</v>
      </c>
    </row>
    <row r="42" spans="1:6" ht="14.5" x14ac:dyDescent="0.35">
      <c r="D42" s="22" t="s">
        <v>216</v>
      </c>
      <c r="E42" s="23" t="s">
        <v>199</v>
      </c>
      <c r="F42" s="25">
        <f>B38</f>
        <v>115.7</v>
      </c>
    </row>
    <row r="43" spans="1:6" x14ac:dyDescent="0.3">
      <c r="E43" s="23" t="s">
        <v>202</v>
      </c>
      <c r="F43" s="25">
        <f>B35</f>
        <v>107.8</v>
      </c>
    </row>
    <row r="44" spans="1:6" x14ac:dyDescent="0.3">
      <c r="E44" s="23" t="s">
        <v>205</v>
      </c>
      <c r="F44">
        <f>((1+((F42-F43)/F43))^(1/3)-1)</f>
        <v>2.385439614402407E-2</v>
      </c>
    </row>
  </sheetData>
  <sheetProtection algorithmName="SHA-512" hashValue="CVaIe7ir1KAMQbgQ1dbTgsQYXRaaQvWiCxDllOeEaEJvvpQ5uO0GYR7foT734o5Cy6+uvP0nL8IjAqch20sgxA==" saltValue="4VejbQqKSqml9A2/LCMyjQ==" spinCount="100000" sheet="1" objects="1" scenarios="1"/>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26D57-8C25-E24C-AFD5-690B569F8BEF}">
  <sheetPr codeName="Sheet1"/>
  <dimension ref="A1:R83"/>
  <sheetViews>
    <sheetView topLeftCell="A41" zoomScale="50" zoomScaleNormal="50" workbookViewId="0">
      <selection activeCell="Q53" sqref="Q53"/>
    </sheetView>
  </sheetViews>
  <sheetFormatPr defaultColWidth="9" defaultRowHeight="12.5" x14ac:dyDescent="0.3"/>
  <cols>
    <col min="1" max="1" width="17.23046875" style="84" customWidth="1"/>
    <col min="2" max="2" width="17.4609375" style="84" customWidth="1"/>
    <col min="3" max="3" width="23.84375" style="84" customWidth="1"/>
    <col min="4" max="4" width="21.15234375" style="84" customWidth="1"/>
    <col min="5" max="5" width="15.765625" style="84" customWidth="1"/>
    <col min="6" max="6" width="19.4609375" style="84" customWidth="1"/>
    <col min="7" max="7" width="18.84375" style="84" customWidth="1"/>
    <col min="8" max="8" width="14.84375" style="84" customWidth="1"/>
    <col min="9" max="9" width="7.765625" style="84" customWidth="1"/>
    <col min="10" max="10" width="12.765625" style="84" customWidth="1"/>
    <col min="11" max="11" width="12.921875" style="84" customWidth="1"/>
    <col min="12" max="12" width="14" style="84" customWidth="1"/>
    <col min="13" max="13" width="13.84375" style="84" customWidth="1"/>
    <col min="14" max="14" width="12.765625" style="84" customWidth="1"/>
    <col min="15" max="18" width="14.765625" style="84" customWidth="1"/>
    <col min="19" max="19" width="10.61328125" style="84" customWidth="1"/>
    <col min="20" max="16384" width="9" style="84"/>
  </cols>
  <sheetData>
    <row r="1" spans="1:18" ht="110.15" customHeight="1" x14ac:dyDescent="0.3">
      <c r="O1" s="320"/>
      <c r="P1" s="320"/>
      <c r="Q1" s="320"/>
      <c r="R1" s="320"/>
    </row>
    <row r="2" spans="1:18" x14ac:dyDescent="0.3">
      <c r="A2" s="83"/>
      <c r="B2" s="83"/>
      <c r="C2" s="83"/>
      <c r="D2" s="83"/>
      <c r="E2" s="83"/>
      <c r="F2" s="83"/>
      <c r="G2" s="83"/>
      <c r="H2" s="83"/>
      <c r="I2" s="83"/>
      <c r="J2" s="83"/>
      <c r="K2" s="83"/>
      <c r="L2" s="83"/>
      <c r="M2" s="83"/>
      <c r="N2" s="83"/>
      <c r="O2" s="320"/>
      <c r="P2" s="320"/>
      <c r="Q2" s="320"/>
      <c r="R2" s="320"/>
    </row>
    <row r="3" spans="1:18" ht="51" customHeight="1" x14ac:dyDescent="0.3">
      <c r="A3" s="533" t="s">
        <v>75</v>
      </c>
      <c r="B3" s="533"/>
      <c r="C3" s="533"/>
      <c r="D3" s="533"/>
      <c r="E3" s="533"/>
      <c r="F3" s="533"/>
      <c r="G3" s="533"/>
      <c r="H3" s="533"/>
      <c r="I3" s="533"/>
      <c r="J3" s="533"/>
      <c r="K3" s="533"/>
      <c r="L3" s="533"/>
      <c r="M3" s="533"/>
      <c r="N3" s="533"/>
      <c r="O3" s="320"/>
      <c r="P3" s="320"/>
      <c r="Q3" s="320"/>
      <c r="R3" s="320"/>
    </row>
    <row r="4" spans="1:18" x14ac:dyDescent="0.3">
      <c r="A4" s="83"/>
      <c r="B4" s="83"/>
      <c r="C4" s="83"/>
      <c r="D4" s="83"/>
      <c r="E4" s="83"/>
      <c r="F4" s="83"/>
      <c r="G4" s="83"/>
      <c r="H4" s="83"/>
      <c r="I4" s="83"/>
      <c r="J4" s="83"/>
      <c r="K4" s="83"/>
      <c r="L4" s="83"/>
      <c r="M4" s="83"/>
      <c r="N4" s="83"/>
      <c r="O4" s="320"/>
      <c r="P4" s="320"/>
      <c r="Q4" s="320"/>
      <c r="R4" s="320"/>
    </row>
    <row r="5" spans="1:18" x14ac:dyDescent="0.3">
      <c r="A5" s="83"/>
      <c r="B5" s="83"/>
      <c r="C5" s="83"/>
      <c r="D5" s="83"/>
      <c r="E5" s="83"/>
      <c r="F5" s="83"/>
      <c r="G5" s="83"/>
      <c r="H5" s="83"/>
      <c r="I5" s="83"/>
      <c r="J5" s="83"/>
      <c r="K5" s="83"/>
      <c r="L5" s="83"/>
      <c r="M5" s="83"/>
      <c r="N5" s="83"/>
      <c r="O5" s="320"/>
      <c r="P5" s="320"/>
      <c r="Q5" s="320"/>
      <c r="R5" s="320"/>
    </row>
    <row r="6" spans="1:18" ht="28.5" customHeight="1" x14ac:dyDescent="0.3">
      <c r="A6" s="85">
        <v>1</v>
      </c>
      <c r="B6" s="527" t="s">
        <v>76</v>
      </c>
      <c r="C6" s="528"/>
      <c r="D6" s="86"/>
      <c r="E6" s="534"/>
      <c r="F6" s="534"/>
      <c r="G6" s="534"/>
      <c r="H6" s="534"/>
      <c r="I6" s="87"/>
      <c r="J6" s="83"/>
      <c r="K6" s="83"/>
      <c r="L6" s="83"/>
      <c r="M6" s="83"/>
      <c r="N6" s="83"/>
      <c r="O6" s="320"/>
      <c r="P6" s="320"/>
      <c r="Q6" s="320"/>
      <c r="R6" s="320"/>
    </row>
    <row r="7" spans="1:18" ht="16.5" customHeight="1" x14ac:dyDescent="0.3">
      <c r="A7" s="88"/>
      <c r="B7" s="83"/>
      <c r="C7" s="83"/>
      <c r="D7" s="83"/>
      <c r="E7" s="83"/>
      <c r="F7" s="83"/>
      <c r="G7" s="83"/>
      <c r="H7" s="83"/>
      <c r="I7" s="83"/>
      <c r="J7" s="83"/>
      <c r="K7" s="83"/>
      <c r="L7" s="83"/>
      <c r="M7" s="83"/>
      <c r="N7" s="83"/>
      <c r="O7" s="320"/>
      <c r="P7" s="320"/>
      <c r="Q7" s="320"/>
      <c r="R7" s="320"/>
    </row>
    <row r="8" spans="1:18" ht="28.5" customHeight="1" x14ac:dyDescent="0.3">
      <c r="A8" s="85">
        <v>2</v>
      </c>
      <c r="B8" s="527" t="s">
        <v>86</v>
      </c>
      <c r="C8" s="527"/>
      <c r="D8" s="83"/>
      <c r="E8" s="83"/>
      <c r="F8" s="83"/>
      <c r="G8" s="83"/>
      <c r="H8" s="83"/>
      <c r="I8" s="83"/>
      <c r="J8" s="83"/>
      <c r="K8" s="83"/>
      <c r="L8" s="83"/>
      <c r="M8" s="83"/>
      <c r="N8" s="83"/>
      <c r="O8" s="320"/>
      <c r="P8" s="320"/>
      <c r="Q8" s="320"/>
      <c r="R8" s="320"/>
    </row>
    <row r="9" spans="1:18" ht="28.5" customHeight="1" x14ac:dyDescent="0.3">
      <c r="A9" s="88"/>
      <c r="B9" s="83" t="s">
        <v>89</v>
      </c>
      <c r="C9" s="83"/>
      <c r="D9" s="535"/>
      <c r="E9" s="535"/>
      <c r="F9" s="535"/>
      <c r="G9" s="535"/>
      <c r="H9" s="83"/>
      <c r="I9" s="83"/>
      <c r="J9" s="83"/>
      <c r="K9" s="83"/>
      <c r="L9" s="83"/>
      <c r="M9" s="83"/>
      <c r="N9" s="83"/>
      <c r="O9" s="320"/>
      <c r="P9" s="320"/>
      <c r="Q9" s="320"/>
      <c r="R9" s="320"/>
    </row>
    <row r="10" spans="1:18" ht="28.5" customHeight="1" x14ac:dyDescent="0.3">
      <c r="A10" s="88"/>
      <c r="B10" s="83" t="s">
        <v>92</v>
      </c>
      <c r="C10" s="83"/>
      <c r="D10" s="536"/>
      <c r="E10" s="536"/>
      <c r="F10" s="536"/>
      <c r="G10" s="536"/>
      <c r="H10" s="83"/>
      <c r="I10" s="83"/>
      <c r="J10" s="83"/>
      <c r="K10" s="83"/>
      <c r="L10" s="83"/>
      <c r="M10" s="83"/>
      <c r="N10" s="83"/>
      <c r="O10" s="320"/>
      <c r="P10" s="320"/>
      <c r="Q10" s="320"/>
      <c r="R10" s="320"/>
    </row>
    <row r="11" spans="1:18" ht="28.5" customHeight="1" x14ac:dyDescent="0.3">
      <c r="A11" s="88"/>
      <c r="B11" s="83" t="s">
        <v>93</v>
      </c>
      <c r="C11" s="83"/>
      <c r="D11" s="535"/>
      <c r="E11" s="535"/>
      <c r="F11" s="535"/>
      <c r="G11" s="535"/>
      <c r="H11" s="83"/>
      <c r="I11" s="83"/>
      <c r="J11" s="83"/>
      <c r="K11" s="83"/>
      <c r="L11" s="83"/>
      <c r="M11" s="83"/>
      <c r="N11" s="83"/>
      <c r="O11" s="320"/>
      <c r="P11" s="320"/>
      <c r="Q11" s="320"/>
      <c r="R11" s="320"/>
    </row>
    <row r="12" spans="1:18" ht="28.5" customHeight="1" x14ac:dyDescent="0.3">
      <c r="A12" s="88"/>
      <c r="B12" s="527" t="s">
        <v>94</v>
      </c>
      <c r="C12" s="527"/>
      <c r="D12" s="535"/>
      <c r="E12" s="535"/>
      <c r="F12" s="535"/>
      <c r="G12" s="535"/>
      <c r="H12" s="83"/>
      <c r="I12" s="83"/>
      <c r="J12" s="83"/>
      <c r="K12" s="83"/>
      <c r="L12" s="83"/>
      <c r="M12" s="83"/>
      <c r="N12" s="83"/>
      <c r="O12" s="320"/>
      <c r="P12" s="320"/>
      <c r="Q12" s="320"/>
      <c r="R12" s="320"/>
    </row>
    <row r="13" spans="1:18" ht="16.5" customHeight="1" x14ac:dyDescent="0.3">
      <c r="A13" s="88"/>
      <c r="B13" s="83"/>
      <c r="C13" s="83"/>
      <c r="D13" s="83"/>
      <c r="E13" s="83"/>
      <c r="F13" s="83"/>
      <c r="G13" s="83"/>
      <c r="H13" s="83"/>
      <c r="I13" s="83"/>
      <c r="J13" s="83"/>
      <c r="K13" s="83"/>
      <c r="L13" s="83"/>
      <c r="M13" s="83"/>
      <c r="N13" s="83"/>
      <c r="O13" s="320"/>
      <c r="P13" s="320"/>
      <c r="Q13" s="320"/>
      <c r="R13" s="320"/>
    </row>
    <row r="14" spans="1:18" ht="28.5" customHeight="1" x14ac:dyDescent="0.3">
      <c r="A14" s="85">
        <v>3</v>
      </c>
      <c r="B14" s="527" t="s">
        <v>95</v>
      </c>
      <c r="C14" s="527"/>
      <c r="D14" s="83"/>
      <c r="E14" s="83"/>
      <c r="F14" s="83"/>
      <c r="G14" s="83"/>
      <c r="H14" s="83"/>
      <c r="I14" s="83"/>
      <c r="J14" s="83"/>
      <c r="K14" s="83"/>
      <c r="L14" s="83"/>
      <c r="M14" s="83"/>
      <c r="N14" s="83"/>
      <c r="O14" s="320"/>
      <c r="P14" s="320"/>
      <c r="Q14" s="320"/>
      <c r="R14" s="320"/>
    </row>
    <row r="15" spans="1:18" ht="28.5" customHeight="1" x14ac:dyDescent="0.3">
      <c r="A15" s="88"/>
      <c r="B15" s="83" t="s">
        <v>96</v>
      </c>
      <c r="C15" s="83" t="s">
        <v>97</v>
      </c>
      <c r="D15" s="197"/>
      <c r="E15" s="534"/>
      <c r="F15" s="534"/>
      <c r="G15" s="89"/>
      <c r="H15" s="83"/>
      <c r="I15" s="83"/>
      <c r="J15" s="83"/>
      <c r="K15" s="83"/>
      <c r="L15" s="83"/>
      <c r="M15" s="83"/>
      <c r="N15" s="83"/>
      <c r="O15" s="320"/>
      <c r="P15" s="320"/>
      <c r="Q15" s="320"/>
      <c r="R15" s="320"/>
    </row>
    <row r="16" spans="1:18" ht="28.5" customHeight="1" x14ac:dyDescent="0.3">
      <c r="A16" s="88"/>
      <c r="B16" s="83" t="s">
        <v>98</v>
      </c>
      <c r="C16" s="83" t="s">
        <v>99</v>
      </c>
      <c r="D16" s="86"/>
      <c r="E16" s="534"/>
      <c r="F16" s="534"/>
      <c r="G16" s="534"/>
      <c r="H16" s="534"/>
      <c r="I16" s="83"/>
      <c r="J16" s="83"/>
      <c r="K16" s="83"/>
      <c r="L16" s="83"/>
      <c r="M16" s="83"/>
      <c r="N16" s="83"/>
      <c r="O16" s="320"/>
      <c r="P16" s="320"/>
      <c r="Q16" s="320"/>
      <c r="R16" s="320"/>
    </row>
    <row r="17" spans="1:18" ht="28.5" customHeight="1" x14ac:dyDescent="0.3">
      <c r="A17" s="88"/>
      <c r="B17" s="83" t="s">
        <v>100</v>
      </c>
      <c r="C17" s="83" t="s">
        <v>101</v>
      </c>
      <c r="D17" s="86"/>
      <c r="E17" s="90" t="s">
        <v>102</v>
      </c>
      <c r="F17" s="83"/>
      <c r="G17" s="83"/>
      <c r="H17" s="83"/>
      <c r="I17" s="83"/>
      <c r="J17" s="83"/>
      <c r="K17" s="83"/>
      <c r="L17" s="83"/>
      <c r="M17" s="83"/>
      <c r="N17" s="83"/>
      <c r="O17" s="320"/>
      <c r="P17" s="320"/>
      <c r="Q17" s="320"/>
      <c r="R17" s="320"/>
    </row>
    <row r="18" spans="1:18" ht="28.5" customHeight="1" x14ac:dyDescent="0.3">
      <c r="A18" s="88"/>
      <c r="B18" s="83" t="s">
        <v>103</v>
      </c>
      <c r="C18" s="83" t="s">
        <v>104</v>
      </c>
      <c r="D18" s="86"/>
      <c r="E18" s="90" t="s">
        <v>105</v>
      </c>
      <c r="F18" s="83"/>
      <c r="G18" s="83"/>
      <c r="H18" s="83"/>
      <c r="I18" s="83"/>
      <c r="J18" s="83"/>
      <c r="K18" s="83"/>
      <c r="L18" s="83"/>
      <c r="M18" s="83"/>
      <c r="N18" s="83"/>
      <c r="O18" s="320"/>
      <c r="P18" s="320"/>
      <c r="Q18" s="320"/>
      <c r="R18" s="320"/>
    </row>
    <row r="19" spans="1:18" ht="18" customHeight="1" x14ac:dyDescent="0.3">
      <c r="A19" s="88"/>
      <c r="B19" s="83"/>
      <c r="C19" s="91" t="s">
        <v>106</v>
      </c>
      <c r="D19" s="91"/>
      <c r="E19" s="91"/>
      <c r="F19" s="91"/>
      <c r="G19" s="91"/>
      <c r="H19" s="91"/>
      <c r="I19" s="91"/>
      <c r="J19" s="83"/>
      <c r="K19" s="83"/>
      <c r="L19" s="83"/>
      <c r="M19" s="83"/>
      <c r="N19" s="83"/>
      <c r="O19" s="320"/>
      <c r="P19" s="320"/>
      <c r="Q19" s="320"/>
      <c r="R19" s="320"/>
    </row>
    <row r="20" spans="1:18" ht="18" customHeight="1" x14ac:dyDescent="0.3">
      <c r="A20" s="88"/>
      <c r="B20" s="83"/>
      <c r="C20" s="91" t="s">
        <v>226</v>
      </c>
      <c r="D20" s="91"/>
      <c r="E20" s="91"/>
      <c r="F20" s="91"/>
      <c r="G20" s="91"/>
      <c r="H20" s="91"/>
      <c r="I20" s="91"/>
      <c r="J20" s="83"/>
      <c r="K20" s="83"/>
      <c r="L20" s="83"/>
      <c r="M20" s="83"/>
      <c r="N20" s="83"/>
      <c r="O20" s="320"/>
      <c r="P20" s="320"/>
      <c r="Q20" s="320"/>
      <c r="R20" s="320"/>
    </row>
    <row r="21" spans="1:18" ht="16.5" customHeight="1" x14ac:dyDescent="0.3">
      <c r="A21" s="88"/>
      <c r="B21" s="83"/>
      <c r="C21" s="83"/>
      <c r="D21" s="83"/>
      <c r="E21" s="83"/>
      <c r="F21" s="83"/>
      <c r="G21" s="83"/>
      <c r="H21" s="83"/>
      <c r="I21" s="83"/>
      <c r="J21" s="83"/>
      <c r="K21" s="83"/>
      <c r="L21" s="83"/>
      <c r="M21" s="83"/>
      <c r="N21" s="83"/>
      <c r="O21" s="320"/>
      <c r="P21" s="320"/>
      <c r="Q21" s="320"/>
      <c r="R21" s="320"/>
    </row>
    <row r="22" spans="1:18" ht="28.5" customHeight="1" x14ac:dyDescent="0.3">
      <c r="A22" s="85">
        <v>4</v>
      </c>
      <c r="B22" s="83" t="s">
        <v>107</v>
      </c>
      <c r="C22" s="83"/>
      <c r="D22" s="407"/>
      <c r="E22" s="90" t="s">
        <v>105</v>
      </c>
      <c r="F22" s="90" t="s">
        <v>379</v>
      </c>
      <c r="G22" s="83"/>
      <c r="H22" s="83"/>
      <c r="I22" s="83"/>
      <c r="J22" s="83"/>
      <c r="K22" s="83"/>
      <c r="L22" s="83"/>
      <c r="M22" s="83"/>
      <c r="N22" s="83"/>
      <c r="O22" s="320"/>
      <c r="P22" s="320"/>
      <c r="Q22" s="320"/>
      <c r="R22" s="320"/>
    </row>
    <row r="23" spans="1:18" ht="16.5" customHeight="1" x14ac:dyDescent="0.3">
      <c r="A23" s="88"/>
      <c r="B23" s="83"/>
      <c r="C23" s="83"/>
      <c r="D23" s="83"/>
      <c r="E23" s="83"/>
      <c r="F23" s="83"/>
      <c r="G23" s="83"/>
      <c r="H23" s="83"/>
      <c r="I23" s="83"/>
      <c r="J23" s="83"/>
      <c r="K23" s="83"/>
      <c r="L23" s="83"/>
      <c r="M23" s="83"/>
      <c r="N23" s="83"/>
      <c r="O23" s="320"/>
      <c r="P23" s="320"/>
      <c r="Q23" s="320"/>
      <c r="R23" s="320"/>
    </row>
    <row r="24" spans="1:18" ht="28.5" customHeight="1" x14ac:dyDescent="0.3">
      <c r="A24" s="85">
        <v>5</v>
      </c>
      <c r="B24" s="83" t="s">
        <v>108</v>
      </c>
      <c r="C24" s="83"/>
      <c r="D24" s="86"/>
      <c r="E24" s="83"/>
      <c r="F24" s="83"/>
      <c r="G24" s="83"/>
      <c r="H24" s="83"/>
      <c r="I24" s="83"/>
      <c r="J24" s="83"/>
      <c r="K24" s="83"/>
      <c r="L24" s="83"/>
      <c r="M24" s="83"/>
      <c r="N24" s="83"/>
      <c r="O24" s="320"/>
      <c r="P24" s="320"/>
      <c r="Q24" s="320"/>
      <c r="R24" s="320"/>
    </row>
    <row r="25" spans="1:18" ht="16.5" customHeight="1" x14ac:dyDescent="0.3">
      <c r="A25" s="88"/>
      <c r="B25" s="83"/>
      <c r="C25" s="83"/>
      <c r="D25" s="83"/>
      <c r="E25" s="83"/>
      <c r="F25" s="83"/>
      <c r="G25" s="83"/>
      <c r="H25" s="83"/>
      <c r="I25" s="83"/>
      <c r="J25" s="83"/>
      <c r="K25" s="83"/>
      <c r="L25" s="83"/>
      <c r="M25" s="83"/>
      <c r="N25" s="83"/>
      <c r="O25" s="320"/>
      <c r="P25" s="320"/>
      <c r="Q25" s="320"/>
      <c r="R25" s="320"/>
    </row>
    <row r="26" spans="1:18" ht="28.5" customHeight="1" x14ac:dyDescent="0.3">
      <c r="A26" s="85">
        <v>6</v>
      </c>
      <c r="B26" s="526" t="s">
        <v>109</v>
      </c>
      <c r="C26" s="526"/>
      <c r="D26" s="86"/>
      <c r="E26" s="83"/>
      <c r="F26" s="83"/>
      <c r="G26" s="83"/>
      <c r="H26" s="83"/>
      <c r="I26" s="83"/>
      <c r="J26" s="83"/>
      <c r="K26" s="83"/>
      <c r="L26" s="83"/>
      <c r="M26" s="83"/>
      <c r="N26" s="83"/>
      <c r="O26" s="320"/>
      <c r="P26" s="320"/>
      <c r="Q26" s="320"/>
      <c r="R26" s="320"/>
    </row>
    <row r="27" spans="1:18" ht="16.5" customHeight="1" x14ac:dyDescent="0.3">
      <c r="A27" s="88"/>
      <c r="B27" s="83"/>
      <c r="C27" s="83"/>
      <c r="D27" s="83"/>
      <c r="E27" s="83"/>
      <c r="F27" s="83"/>
      <c r="G27" s="83"/>
      <c r="H27" s="83"/>
      <c r="I27" s="83"/>
      <c r="J27" s="83"/>
      <c r="K27" s="83"/>
      <c r="L27" s="83"/>
      <c r="M27" s="83"/>
      <c r="N27" s="83"/>
      <c r="O27" s="320"/>
      <c r="P27" s="320"/>
      <c r="Q27" s="320"/>
      <c r="R27" s="320"/>
    </row>
    <row r="28" spans="1:18" ht="28.5" customHeight="1" x14ac:dyDescent="0.3">
      <c r="A28" s="85">
        <v>7</v>
      </c>
      <c r="B28" s="526" t="s">
        <v>110</v>
      </c>
      <c r="C28" s="526"/>
      <c r="D28" s="86"/>
      <c r="E28" s="83"/>
      <c r="F28" s="83"/>
      <c r="G28" s="83"/>
      <c r="H28" s="83"/>
      <c r="I28" s="83"/>
      <c r="J28" s="83"/>
      <c r="K28" s="83"/>
      <c r="L28" s="83"/>
      <c r="M28" s="83"/>
      <c r="N28" s="83"/>
      <c r="O28" s="320"/>
      <c r="P28" s="320"/>
      <c r="Q28" s="320"/>
      <c r="R28" s="320"/>
    </row>
    <row r="29" spans="1:18" x14ac:dyDescent="0.3">
      <c r="A29" s="83"/>
      <c r="B29" s="83"/>
      <c r="C29" s="83"/>
      <c r="D29" s="83"/>
      <c r="E29" s="83"/>
      <c r="F29" s="83"/>
      <c r="G29" s="83"/>
      <c r="H29" s="83"/>
      <c r="I29" s="83"/>
      <c r="J29" s="83"/>
      <c r="K29" s="83"/>
      <c r="L29" s="83"/>
      <c r="M29" s="83"/>
      <c r="N29" s="83"/>
      <c r="O29" s="320"/>
      <c r="P29" s="320"/>
      <c r="Q29" s="320"/>
      <c r="R29" s="320"/>
    </row>
    <row r="30" spans="1:18" ht="14" x14ac:dyDescent="0.3">
      <c r="A30" s="295"/>
      <c r="B30" s="90" t="s">
        <v>244</v>
      </c>
      <c r="C30" s="83"/>
      <c r="D30" s="83"/>
      <c r="E30" s="83"/>
      <c r="F30" s="83"/>
      <c r="G30" s="83"/>
      <c r="H30" s="83"/>
      <c r="I30" s="83"/>
      <c r="J30" s="83"/>
      <c r="K30" s="83"/>
      <c r="L30" s="83"/>
      <c r="M30" s="83"/>
      <c r="N30" s="83"/>
      <c r="O30" s="320"/>
      <c r="P30" s="320"/>
      <c r="Q30" s="320"/>
      <c r="R30" s="320"/>
    </row>
    <row r="31" spans="1:18" ht="120" customHeight="1" x14ac:dyDescent="0.3">
      <c r="A31" s="364" t="s">
        <v>353</v>
      </c>
      <c r="B31" s="364" t="s">
        <v>352</v>
      </c>
      <c r="C31" s="365" t="s">
        <v>370</v>
      </c>
      <c r="D31" s="365" t="s">
        <v>264</v>
      </c>
      <c r="E31" s="365" t="s">
        <v>263</v>
      </c>
      <c r="F31" s="365" t="s">
        <v>371</v>
      </c>
      <c r="G31" s="365" t="s">
        <v>372</v>
      </c>
      <c r="H31" s="548" t="s">
        <v>356</v>
      </c>
      <c r="I31" s="532"/>
      <c r="J31" s="548" t="s">
        <v>377</v>
      </c>
      <c r="K31" s="532"/>
      <c r="L31" s="365" t="s">
        <v>374</v>
      </c>
      <c r="M31" s="365" t="s">
        <v>376</v>
      </c>
      <c r="N31" s="365" t="s">
        <v>139</v>
      </c>
      <c r="O31" s="365" t="s">
        <v>140</v>
      </c>
      <c r="P31" s="365" t="s">
        <v>141</v>
      </c>
      <c r="Q31" s="365" t="s">
        <v>142</v>
      </c>
    </row>
    <row r="32" spans="1:18" ht="14" x14ac:dyDescent="0.3">
      <c r="A32" s="92"/>
      <c r="B32" s="92"/>
      <c r="C32" s="92"/>
      <c r="D32" s="92"/>
      <c r="E32" s="92"/>
      <c r="F32" s="92"/>
      <c r="G32" s="92"/>
      <c r="H32" s="92"/>
      <c r="I32" s="92"/>
      <c r="J32" s="92"/>
      <c r="K32" s="93"/>
      <c r="L32" s="93"/>
      <c r="M32" s="92"/>
      <c r="N32" s="92"/>
      <c r="O32" s="92"/>
      <c r="P32" s="92"/>
      <c r="Q32" s="92"/>
    </row>
    <row r="33" spans="1:18" ht="31.5" customHeight="1" x14ac:dyDescent="0.3">
      <c r="A33" s="86"/>
      <c r="B33" s="294"/>
      <c r="C33" s="94"/>
      <c r="D33" s="294"/>
      <c r="E33" s="294"/>
      <c r="F33" s="294"/>
      <c r="G33" s="294"/>
      <c r="H33" s="298">
        <v>0.15</v>
      </c>
      <c r="I33" s="96"/>
      <c r="J33" s="363" t="s">
        <v>373</v>
      </c>
      <c r="K33" s="95"/>
      <c r="L33" s="95"/>
      <c r="M33" s="95"/>
      <c r="N33" s="95"/>
      <c r="O33" s="95"/>
      <c r="P33" s="95"/>
      <c r="Q33" s="95"/>
    </row>
    <row r="34" spans="1:18" ht="35.15" customHeight="1" x14ac:dyDescent="0.3">
      <c r="A34" s="86"/>
      <c r="B34" s="294"/>
      <c r="C34" s="94"/>
      <c r="D34" s="294"/>
      <c r="E34" s="294"/>
      <c r="F34" s="294"/>
      <c r="G34" s="294"/>
      <c r="H34" s="298">
        <v>0.15</v>
      </c>
      <c r="I34" s="96"/>
      <c r="J34" s="363" t="s">
        <v>373</v>
      </c>
      <c r="K34" s="95"/>
      <c r="L34" s="95"/>
      <c r="M34" s="95"/>
      <c r="N34" s="95"/>
      <c r="O34" s="95"/>
      <c r="P34" s="95"/>
      <c r="Q34" s="95"/>
    </row>
    <row r="35" spans="1:18" ht="31.5" customHeight="1" x14ac:dyDescent="0.3">
      <c r="A35" s="86"/>
      <c r="B35" s="292"/>
      <c r="C35" s="94"/>
      <c r="D35" s="292"/>
      <c r="E35" s="292"/>
      <c r="F35" s="292"/>
      <c r="G35" s="292"/>
      <c r="H35" s="298">
        <v>0.15</v>
      </c>
      <c r="I35" s="96"/>
      <c r="J35" s="363" t="s">
        <v>373</v>
      </c>
      <c r="K35" s="95"/>
      <c r="L35" s="95"/>
      <c r="M35" s="95"/>
      <c r="N35" s="95"/>
      <c r="O35" s="95"/>
      <c r="P35" s="95"/>
      <c r="Q35" s="95"/>
    </row>
    <row r="36" spans="1:18" ht="35.15" customHeight="1" x14ac:dyDescent="0.3">
      <c r="A36" s="86"/>
      <c r="B36" s="292"/>
      <c r="C36" s="94"/>
      <c r="D36" s="292"/>
      <c r="E36" s="292"/>
      <c r="F36" s="292"/>
      <c r="G36" s="292"/>
      <c r="H36" s="298">
        <v>0.15</v>
      </c>
      <c r="I36" s="96"/>
      <c r="J36" s="363" t="s">
        <v>373</v>
      </c>
      <c r="K36" s="95"/>
      <c r="L36" s="95"/>
      <c r="M36" s="95"/>
      <c r="N36" s="95"/>
      <c r="O36" s="95"/>
      <c r="P36" s="95"/>
      <c r="Q36" s="95"/>
    </row>
    <row r="37" spans="1:18" x14ac:dyDescent="0.3">
      <c r="A37" s="83"/>
      <c r="B37" s="83"/>
      <c r="C37" s="83"/>
      <c r="D37" s="83"/>
      <c r="E37" s="83"/>
      <c r="F37" s="83"/>
      <c r="G37" s="88"/>
      <c r="H37" s="83"/>
      <c r="I37" s="83"/>
      <c r="J37" s="83"/>
      <c r="K37" s="83"/>
      <c r="L37" s="83"/>
      <c r="M37" s="83"/>
      <c r="N37" s="83"/>
      <c r="O37" s="328"/>
      <c r="P37" s="320"/>
      <c r="Q37" s="320"/>
      <c r="R37" s="320"/>
    </row>
    <row r="38" spans="1:18" ht="51" customHeight="1" x14ac:dyDescent="0.3">
      <c r="A38" s="545" t="s">
        <v>245</v>
      </c>
      <c r="B38" s="545"/>
      <c r="C38" s="545"/>
      <c r="D38" s="545"/>
      <c r="E38" s="545"/>
      <c r="F38" s="83"/>
      <c r="G38" s="88"/>
      <c r="H38" s="540" t="s">
        <v>112</v>
      </c>
      <c r="I38" s="541"/>
      <c r="J38" s="541"/>
      <c r="K38" s="541"/>
      <c r="L38" s="541"/>
      <c r="M38" s="541"/>
      <c r="N38" s="542"/>
      <c r="O38" s="320"/>
      <c r="P38" s="320"/>
      <c r="Q38" s="320"/>
      <c r="R38" s="320"/>
    </row>
    <row r="39" spans="1:18" ht="288" customHeight="1" x14ac:dyDescent="0.3">
      <c r="A39" s="546"/>
      <c r="B39" s="546"/>
      <c r="C39" s="546"/>
      <c r="D39" s="546"/>
      <c r="E39" s="546"/>
      <c r="F39" s="83"/>
      <c r="G39" s="88"/>
      <c r="H39" s="537"/>
      <c r="I39" s="538"/>
      <c r="J39" s="538"/>
      <c r="K39" s="538"/>
      <c r="L39" s="538"/>
      <c r="M39" s="538"/>
      <c r="N39" s="539"/>
      <c r="O39" s="320"/>
      <c r="P39" s="320"/>
      <c r="Q39" s="320"/>
      <c r="R39" s="320"/>
    </row>
    <row r="40" spans="1:18" x14ac:dyDescent="0.3">
      <c r="A40" s="97"/>
      <c r="B40" s="98"/>
      <c r="C40" s="98"/>
      <c r="D40" s="99"/>
      <c r="E40" s="98"/>
      <c r="F40" s="98"/>
      <c r="G40" s="98"/>
      <c r="H40" s="98"/>
      <c r="I40" s="98"/>
      <c r="J40" s="100"/>
      <c r="K40" s="98"/>
      <c r="L40" s="100"/>
      <c r="M40" s="100"/>
      <c r="N40" s="100"/>
      <c r="O40" s="100"/>
      <c r="P40" s="320"/>
      <c r="Q40" s="320"/>
      <c r="R40" s="320"/>
    </row>
    <row r="41" spans="1:18" ht="42.75" customHeight="1" x14ac:dyDescent="0.3">
      <c r="A41" s="101">
        <v>8</v>
      </c>
      <c r="B41" s="547" t="s">
        <v>246</v>
      </c>
      <c r="C41" s="527"/>
      <c r="D41" s="528"/>
      <c r="E41" s="86" t="s">
        <v>84</v>
      </c>
      <c r="F41" s="83"/>
      <c r="G41" s="552" t="s">
        <v>113</v>
      </c>
      <c r="H41" s="553"/>
      <c r="I41" s="549"/>
      <c r="J41" s="550"/>
      <c r="K41" s="550"/>
      <c r="L41" s="550"/>
      <c r="M41" s="550"/>
      <c r="N41" s="551"/>
      <c r="O41" s="319"/>
      <c r="P41" s="320"/>
      <c r="Q41" s="320"/>
      <c r="R41" s="320"/>
    </row>
    <row r="42" spans="1:18" ht="16.5" customHeight="1" x14ac:dyDescent="0.3">
      <c r="A42" s="101"/>
      <c r="B42" s="102"/>
      <c r="C42" s="83"/>
      <c r="D42" s="83"/>
      <c r="E42" s="83"/>
      <c r="F42" s="83"/>
      <c r="G42" s="320"/>
      <c r="H42" s="320"/>
      <c r="I42" s="318"/>
      <c r="J42" s="318"/>
      <c r="K42" s="318"/>
      <c r="L42" s="318"/>
      <c r="M42" s="318"/>
      <c r="N42" s="318"/>
      <c r="O42" s="318"/>
      <c r="P42" s="320"/>
      <c r="Q42" s="320"/>
      <c r="R42" s="320"/>
    </row>
    <row r="43" spans="1:18" ht="32.25" customHeight="1" x14ac:dyDescent="0.3">
      <c r="A43" s="101">
        <v>9</v>
      </c>
      <c r="B43" s="366" t="s">
        <v>375</v>
      </c>
      <c r="C43" s="83"/>
      <c r="D43" s="83"/>
      <c r="E43" s="86" t="s">
        <v>84</v>
      </c>
      <c r="F43" s="91"/>
      <c r="G43" s="552" t="s">
        <v>113</v>
      </c>
      <c r="H43" s="553"/>
      <c r="I43" s="549"/>
      <c r="J43" s="550"/>
      <c r="K43" s="550"/>
      <c r="L43" s="550"/>
      <c r="M43" s="550"/>
      <c r="N43" s="551"/>
      <c r="O43" s="319"/>
      <c r="P43" s="320"/>
      <c r="Q43" s="320"/>
      <c r="R43" s="320"/>
    </row>
    <row r="44" spans="1:18" ht="16.5" customHeight="1" x14ac:dyDescent="0.3">
      <c r="A44" s="83"/>
      <c r="B44" s="83"/>
      <c r="C44" s="83"/>
      <c r="D44" s="83"/>
      <c r="E44" s="83"/>
      <c r="F44" s="83"/>
      <c r="G44" s="320"/>
      <c r="H44" s="320"/>
      <c r="I44" s="318"/>
      <c r="J44" s="318"/>
      <c r="K44" s="318"/>
      <c r="L44" s="318"/>
      <c r="M44" s="318"/>
      <c r="N44" s="318"/>
      <c r="O44" s="318"/>
      <c r="P44" s="320"/>
      <c r="Q44" s="320"/>
      <c r="R44" s="320"/>
    </row>
    <row r="45" spans="1:18" ht="32.25" customHeight="1" x14ac:dyDescent="0.3">
      <c r="A45" s="101">
        <v>10</v>
      </c>
      <c r="B45" s="83" t="s">
        <v>114</v>
      </c>
      <c r="C45" s="83"/>
      <c r="D45" s="83"/>
      <c r="E45" s="86" t="s">
        <v>84</v>
      </c>
      <c r="F45" s="83"/>
      <c r="G45" s="552" t="s">
        <v>113</v>
      </c>
      <c r="H45" s="553"/>
      <c r="I45" s="549"/>
      <c r="J45" s="550"/>
      <c r="K45" s="550"/>
      <c r="L45" s="550"/>
      <c r="M45" s="550"/>
      <c r="N45" s="551"/>
      <c r="O45" s="319"/>
      <c r="P45" s="320"/>
      <c r="Q45" s="320"/>
      <c r="R45" s="320"/>
    </row>
    <row r="46" spans="1:18" ht="16.5" customHeight="1" x14ac:dyDescent="0.3">
      <c r="A46" s="83"/>
      <c r="B46" s="83"/>
      <c r="C46" s="83"/>
      <c r="D46" s="83"/>
      <c r="E46" s="83"/>
      <c r="F46" s="83"/>
      <c r="G46" s="320"/>
      <c r="H46" s="320"/>
      <c r="I46" s="318"/>
      <c r="J46" s="318"/>
      <c r="K46" s="318"/>
      <c r="L46" s="318"/>
      <c r="M46" s="318"/>
      <c r="N46" s="318"/>
      <c r="O46" s="318"/>
      <c r="P46" s="320"/>
      <c r="Q46" s="320"/>
      <c r="R46" s="320"/>
    </row>
    <row r="47" spans="1:18" ht="32.25" customHeight="1" x14ac:dyDescent="0.3">
      <c r="A47" s="101">
        <v>11</v>
      </c>
      <c r="B47" s="526" t="s">
        <v>115</v>
      </c>
      <c r="C47" s="526"/>
      <c r="D47" s="526"/>
      <c r="E47" s="86" t="s">
        <v>84</v>
      </c>
      <c r="F47" s="91"/>
      <c r="G47" s="552" t="s">
        <v>113</v>
      </c>
      <c r="H47" s="553"/>
      <c r="I47" s="549"/>
      <c r="J47" s="550"/>
      <c r="K47" s="550"/>
      <c r="L47" s="550"/>
      <c r="M47" s="550"/>
      <c r="N47" s="551"/>
      <c r="O47" s="319"/>
      <c r="P47" s="320"/>
      <c r="Q47" s="320"/>
      <c r="R47" s="320"/>
    </row>
    <row r="48" spans="1:18" ht="16.5" customHeight="1" x14ac:dyDescent="0.3">
      <c r="A48" s="83"/>
      <c r="B48" s="83"/>
      <c r="C48" s="83"/>
      <c r="D48" s="83"/>
      <c r="E48" s="83"/>
      <c r="F48" s="83"/>
      <c r="G48" s="320"/>
      <c r="H48" s="320"/>
      <c r="I48" s="318"/>
      <c r="J48" s="318"/>
      <c r="K48" s="318"/>
      <c r="L48" s="318"/>
      <c r="M48" s="318"/>
      <c r="N48" s="318"/>
      <c r="O48" s="318"/>
      <c r="P48" s="320"/>
      <c r="Q48" s="320"/>
      <c r="R48" s="320"/>
    </row>
    <row r="49" spans="1:18" ht="32.25" customHeight="1" x14ac:dyDescent="0.3">
      <c r="A49" s="103">
        <v>12</v>
      </c>
      <c r="B49" s="526" t="s">
        <v>116</v>
      </c>
      <c r="C49" s="527"/>
      <c r="D49" s="527"/>
      <c r="E49" s="86" t="s">
        <v>84</v>
      </c>
      <c r="F49" s="91"/>
      <c r="G49" s="552" t="s">
        <v>113</v>
      </c>
      <c r="H49" s="553"/>
      <c r="I49" s="549"/>
      <c r="J49" s="550"/>
      <c r="K49" s="550"/>
      <c r="L49" s="550"/>
      <c r="M49" s="550"/>
      <c r="N49" s="551"/>
      <c r="O49" s="319"/>
      <c r="P49" s="320"/>
      <c r="Q49" s="320"/>
      <c r="R49" s="320"/>
    </row>
    <row r="50" spans="1:18" ht="16.5" customHeight="1" x14ac:dyDescent="0.3">
      <c r="A50" s="83"/>
      <c r="B50" s="83"/>
      <c r="C50" s="83"/>
      <c r="D50" s="83"/>
      <c r="E50" s="83"/>
      <c r="F50" s="83"/>
      <c r="G50" s="320"/>
      <c r="H50" s="320"/>
      <c r="I50" s="318"/>
      <c r="J50" s="318"/>
      <c r="K50" s="318"/>
      <c r="L50" s="318"/>
      <c r="M50" s="318"/>
      <c r="N50" s="318"/>
      <c r="O50" s="318"/>
      <c r="P50" s="320"/>
      <c r="Q50" s="320"/>
      <c r="R50" s="320"/>
    </row>
    <row r="51" spans="1:18" ht="32.25" customHeight="1" x14ac:dyDescent="0.3">
      <c r="A51" s="101">
        <v>13</v>
      </c>
      <c r="B51" s="526" t="s">
        <v>117</v>
      </c>
      <c r="C51" s="527"/>
      <c r="D51" s="528"/>
      <c r="E51" s="197" t="s">
        <v>84</v>
      </c>
      <c r="F51" s="91"/>
      <c r="G51" s="552" t="s">
        <v>113</v>
      </c>
      <c r="H51" s="553"/>
      <c r="I51" s="549"/>
      <c r="J51" s="550"/>
      <c r="K51" s="550"/>
      <c r="L51" s="550"/>
      <c r="M51" s="550"/>
      <c r="N51" s="551"/>
      <c r="O51" s="319"/>
      <c r="P51" s="320"/>
      <c r="Q51" s="320"/>
      <c r="R51" s="320"/>
    </row>
    <row r="52" spans="1:18" ht="16.5" customHeight="1" x14ac:dyDescent="0.3">
      <c r="A52" s="83"/>
      <c r="B52" s="83"/>
      <c r="C52" s="83"/>
      <c r="D52" s="83"/>
      <c r="E52" s="83"/>
      <c r="F52" s="83"/>
      <c r="G52" s="83"/>
      <c r="H52" s="83"/>
      <c r="I52" s="83"/>
      <c r="J52" s="83"/>
      <c r="K52" s="83"/>
      <c r="L52" s="83"/>
      <c r="M52" s="83"/>
      <c r="N52" s="83"/>
      <c r="O52" s="320"/>
      <c r="P52" s="320"/>
      <c r="Q52" s="320"/>
      <c r="R52" s="320"/>
    </row>
    <row r="53" spans="1:18" ht="32.25" customHeight="1" x14ac:dyDescent="0.3">
      <c r="A53" s="101">
        <v>14</v>
      </c>
      <c r="B53" s="83" t="s">
        <v>118</v>
      </c>
      <c r="C53" s="83"/>
      <c r="D53" s="83"/>
      <c r="E53" s="83"/>
      <c r="F53" s="83"/>
      <c r="G53" s="416"/>
      <c r="H53" s="83"/>
      <c r="I53" s="83"/>
      <c r="J53" s="299"/>
      <c r="K53" s="83"/>
      <c r="L53" s="83"/>
      <c r="M53" s="83"/>
      <c r="N53" s="83"/>
      <c r="O53" s="320"/>
      <c r="P53" s="320"/>
      <c r="Q53" s="320"/>
      <c r="R53" s="320"/>
    </row>
    <row r="54" spans="1:18" ht="14.5" thickBot="1" x14ac:dyDescent="0.35">
      <c r="A54" s="83"/>
      <c r="B54" s="83"/>
      <c r="C54" s="83"/>
      <c r="D54" s="83"/>
      <c r="E54" s="83"/>
      <c r="F54" s="83"/>
      <c r="G54" s="416" t="s">
        <v>385</v>
      </c>
      <c r="H54" s="83"/>
      <c r="I54" s="83"/>
      <c r="J54" s="320"/>
      <c r="K54" s="320"/>
      <c r="L54" s="409"/>
      <c r="M54" s="299" t="s">
        <v>382</v>
      </c>
      <c r="N54" s="83"/>
      <c r="O54" s="320"/>
      <c r="P54" s="320"/>
      <c r="Q54" s="320"/>
      <c r="R54" s="320"/>
    </row>
    <row r="55" spans="1:18" ht="96.5" customHeight="1" thickBot="1" x14ac:dyDescent="0.35">
      <c r="A55" s="83"/>
      <c r="B55" s="256" t="s">
        <v>119</v>
      </c>
      <c r="C55" s="531" t="str">
        <f>C31</f>
        <v>Catalyst (Applicable to Greater Flagstone and Ripley Valley PDAs only)</v>
      </c>
      <c r="D55" s="531"/>
      <c r="E55" s="362" t="s">
        <v>120</v>
      </c>
      <c r="F55" s="362" t="s">
        <v>256</v>
      </c>
      <c r="G55" s="367" t="s">
        <v>384</v>
      </c>
      <c r="H55" s="234" t="s">
        <v>41</v>
      </c>
      <c r="I55" s="83"/>
      <c r="J55" s="461" t="s">
        <v>151</v>
      </c>
      <c r="K55" s="461" t="s">
        <v>256</v>
      </c>
      <c r="L55" s="409"/>
      <c r="M55" s="410" t="s">
        <v>383</v>
      </c>
      <c r="N55" s="300" t="s">
        <v>41</v>
      </c>
      <c r="O55" s="320"/>
      <c r="P55" s="320"/>
      <c r="Q55" s="320"/>
      <c r="R55" s="320"/>
    </row>
    <row r="56" spans="1:18" ht="22.5" customHeight="1" thickBot="1" x14ac:dyDescent="0.35">
      <c r="A56" s="210"/>
      <c r="B56" s="257" t="s">
        <v>247</v>
      </c>
      <c r="C56" s="543"/>
      <c r="D56" s="544"/>
      <c r="E56" s="227">
        <f>'Schedule of Rates - Community F'!I42</f>
        <v>0</v>
      </c>
      <c r="F56" s="258">
        <f>E56*0.15</f>
        <v>0</v>
      </c>
      <c r="G56" s="258" t="e" cm="1">
        <f t="array" ref="G56">E56*Add Contingency rate</f>
        <v>#NAME?</v>
      </c>
      <c r="H56" s="259" t="e">
        <f>E56+F56+G56</f>
        <v>#NAME?</v>
      </c>
      <c r="I56" s="210"/>
      <c r="J56" s="462">
        <f>'Schedule of Rates - Community F'!P42</f>
        <v>0</v>
      </c>
      <c r="K56" s="464">
        <f>J56*0.15</f>
        <v>0</v>
      </c>
      <c r="L56" s="409"/>
      <c r="M56" s="411">
        <f t="shared" ref="M56:M61" si="0">F56*0.1333333</f>
        <v>0</v>
      </c>
      <c r="N56" s="310" t="e">
        <f t="shared" ref="N56:N57" si="1">J56+K56+G56</f>
        <v>#NAME?</v>
      </c>
      <c r="O56" s="320"/>
      <c r="P56" s="320"/>
      <c r="Q56" s="320"/>
      <c r="R56" s="320"/>
    </row>
    <row r="57" spans="1:18" ht="22.5" customHeight="1" thickBot="1" x14ac:dyDescent="0.35">
      <c r="A57" s="210"/>
      <c r="B57" s="260" t="s">
        <v>123</v>
      </c>
      <c r="C57" s="540"/>
      <c r="D57" s="542"/>
      <c r="E57" s="227">
        <f>'Schedule of Rates - Open Space'!I42</f>
        <v>0</v>
      </c>
      <c r="F57" s="258">
        <f t="shared" ref="F57:F61" si="2">E57*0.15</f>
        <v>0</v>
      </c>
      <c r="G57" s="258" t="e" cm="1">
        <f t="array" ref="G57">E57*Add Contingency rate</f>
        <v>#NAME?</v>
      </c>
      <c r="H57" s="261" t="e">
        <f>E57+F57+G57</f>
        <v>#NAME?</v>
      </c>
      <c r="I57" s="210"/>
      <c r="J57" s="462">
        <f>'Schedule of Rates - Open Space'!P42</f>
        <v>0</v>
      </c>
      <c r="K57" s="464">
        <f t="shared" ref="K57:K63" si="3">J57*0.15</f>
        <v>0</v>
      </c>
      <c r="L57" s="409"/>
      <c r="M57" s="411">
        <f t="shared" si="0"/>
        <v>0</v>
      </c>
      <c r="N57" s="310" t="e">
        <f t="shared" si="1"/>
        <v>#NAME?</v>
      </c>
      <c r="O57" s="320"/>
      <c r="P57" s="320"/>
      <c r="Q57" s="320"/>
      <c r="R57" s="320"/>
    </row>
    <row r="58" spans="1:18" ht="27.75" customHeight="1" thickBot="1" x14ac:dyDescent="0.35">
      <c r="A58" s="83"/>
      <c r="B58" s="260" t="s">
        <v>121</v>
      </c>
      <c r="C58" s="525"/>
      <c r="D58" s="525"/>
      <c r="E58" s="227">
        <f>'Schedule of Rates - Sewer'!K42</f>
        <v>0</v>
      </c>
      <c r="F58" s="258">
        <f t="shared" si="2"/>
        <v>0</v>
      </c>
      <c r="G58" s="258" t="e" cm="1">
        <f t="array" ref="G58">E58*Add Contingency rate</f>
        <v>#NAME?</v>
      </c>
      <c r="H58" s="261" t="e">
        <f>E58+F58+G58</f>
        <v>#NAME?</v>
      </c>
      <c r="I58" s="83"/>
      <c r="J58" s="462">
        <f>'Schedule of Rates - Sewer'!Q42</f>
        <v>0</v>
      </c>
      <c r="K58" s="464">
        <f t="shared" si="3"/>
        <v>0</v>
      </c>
      <c r="L58" s="409"/>
      <c r="M58" s="411">
        <f t="shared" si="0"/>
        <v>0</v>
      </c>
      <c r="N58" s="310" t="e">
        <f>J58+K58+G58</f>
        <v>#NAME?</v>
      </c>
      <c r="O58" s="320"/>
      <c r="P58" s="320"/>
      <c r="Q58" s="320"/>
      <c r="R58" s="320"/>
    </row>
    <row r="59" spans="1:18" ht="27.75" customHeight="1" thickBot="1" x14ac:dyDescent="0.35">
      <c r="A59" s="83"/>
      <c r="B59" s="260" t="s">
        <v>122</v>
      </c>
      <c r="C59" s="525"/>
      <c r="D59" s="525"/>
      <c r="E59" s="227">
        <f>'Schedule of Rates - Water'!K44</f>
        <v>0</v>
      </c>
      <c r="F59" s="258">
        <f t="shared" si="2"/>
        <v>0</v>
      </c>
      <c r="G59" s="258" t="e" cm="1">
        <f t="array" ref="G59">E59*Add Contingency rate</f>
        <v>#NAME?</v>
      </c>
      <c r="H59" s="261" t="e">
        <f t="shared" ref="H59:H61" si="4">E59+F59+G59</f>
        <v>#NAME?</v>
      </c>
      <c r="I59" s="83"/>
      <c r="J59" s="462">
        <f>'Schedule of Rates - Water'!Q44</f>
        <v>0</v>
      </c>
      <c r="K59" s="464">
        <f t="shared" si="3"/>
        <v>0</v>
      </c>
      <c r="L59" s="409"/>
      <c r="M59" s="411">
        <f t="shared" si="0"/>
        <v>0</v>
      </c>
      <c r="N59" s="310" t="e">
        <f t="shared" ref="N59:N61" si="5">J59+K59+G59</f>
        <v>#NAME?</v>
      </c>
      <c r="O59" s="320"/>
      <c r="P59" s="320"/>
      <c r="Q59" s="320"/>
      <c r="R59" s="320"/>
    </row>
    <row r="60" spans="1:18" ht="27.75" customHeight="1" thickBot="1" x14ac:dyDescent="0.35">
      <c r="A60" s="210"/>
      <c r="B60" s="260" t="s">
        <v>248</v>
      </c>
      <c r="C60" s="529"/>
      <c r="D60" s="530"/>
      <c r="E60" s="227">
        <f>'Schedule of Rates - Stormwater'!K44</f>
        <v>0</v>
      </c>
      <c r="F60" s="258">
        <f t="shared" si="2"/>
        <v>0</v>
      </c>
      <c r="G60" s="258" t="e" cm="1">
        <f t="array" ref="G60">E60*Add Contingency rate</f>
        <v>#NAME?</v>
      </c>
      <c r="H60" s="261" t="e">
        <f t="shared" ref="H60" si="6">E60+F60+G60</f>
        <v>#NAME?</v>
      </c>
      <c r="I60" s="210"/>
      <c r="J60" s="462">
        <f>'Schedule of Rates - Stormwater'!Q44</f>
        <v>0</v>
      </c>
      <c r="K60" s="464">
        <f t="shared" si="3"/>
        <v>0</v>
      </c>
      <c r="L60" s="409"/>
      <c r="M60" s="411">
        <f t="shared" si="0"/>
        <v>0</v>
      </c>
      <c r="N60" s="310" t="e">
        <f t="shared" si="5"/>
        <v>#NAME?</v>
      </c>
      <c r="O60" s="320"/>
      <c r="P60" s="320"/>
      <c r="Q60" s="320"/>
      <c r="R60" s="320"/>
    </row>
    <row r="61" spans="1:18" ht="27.75" customHeight="1" thickBot="1" x14ac:dyDescent="0.35">
      <c r="A61" s="83"/>
      <c r="B61" s="260" t="s">
        <v>257</v>
      </c>
      <c r="C61" s="525"/>
      <c r="D61" s="525"/>
      <c r="E61" s="227">
        <f>'Schedule of Rates - Transport'!L42</f>
        <v>0</v>
      </c>
      <c r="F61" s="258">
        <f t="shared" si="2"/>
        <v>0</v>
      </c>
      <c r="G61" s="258" t="e" cm="1">
        <f t="array" ref="G61">E61*Add Contingency rate</f>
        <v>#NAME?</v>
      </c>
      <c r="H61" s="261" t="e">
        <f t="shared" si="4"/>
        <v>#NAME?</v>
      </c>
      <c r="I61" s="83"/>
      <c r="J61" s="462">
        <f>'Schedule of Rates - Transport'!R42</f>
        <v>0</v>
      </c>
      <c r="K61" s="464">
        <f t="shared" si="3"/>
        <v>0</v>
      </c>
      <c r="L61" s="409"/>
      <c r="M61" s="411">
        <f t="shared" si="0"/>
        <v>0</v>
      </c>
      <c r="N61" s="310" t="e">
        <f t="shared" si="5"/>
        <v>#NAME?</v>
      </c>
      <c r="O61" s="320"/>
      <c r="P61" s="320"/>
      <c r="Q61" s="320"/>
      <c r="R61" s="320"/>
    </row>
    <row r="62" spans="1:18" ht="27.75" customHeight="1" thickBot="1" x14ac:dyDescent="0.35">
      <c r="A62" s="301"/>
      <c r="B62" s="311" t="s">
        <v>358</v>
      </c>
      <c r="C62" s="529"/>
      <c r="D62" s="532"/>
      <c r="E62" s="227">
        <f>'Schedule of Rates - Implement'!G42</f>
        <v>0</v>
      </c>
      <c r="F62" s="313"/>
      <c r="G62" s="314"/>
      <c r="H62" s="261">
        <f>E62</f>
        <v>0</v>
      </c>
      <c r="I62" s="301"/>
      <c r="J62" s="462">
        <f>'Schedule of Rates - Implement'!M42</f>
        <v>0</v>
      </c>
      <c r="K62" s="313"/>
      <c r="L62" s="409"/>
      <c r="M62" s="411">
        <f>H62*0.02</f>
        <v>0</v>
      </c>
      <c r="N62" s="310">
        <f>J62+M62</f>
        <v>0</v>
      </c>
      <c r="O62" s="320"/>
      <c r="P62" s="320"/>
      <c r="Q62" s="320"/>
      <c r="R62" s="320"/>
    </row>
    <row r="63" spans="1:18" ht="27.75" customHeight="1" thickBot="1" x14ac:dyDescent="0.35">
      <c r="A63" s="312"/>
      <c r="B63" s="262" t="s">
        <v>249</v>
      </c>
      <c r="C63" s="521"/>
      <c r="D63" s="521"/>
      <c r="E63" s="263">
        <f>'Schedule of Rates - Other'!I42</f>
        <v>0</v>
      </c>
      <c r="F63" s="258">
        <f t="shared" ref="F63" si="7">E63*0.15</f>
        <v>0</v>
      </c>
      <c r="G63" s="258" t="e" cm="1">
        <f t="array" ref="G63">E63*Add Contingency rate</f>
        <v>#NAME?</v>
      </c>
      <c r="H63" s="264" t="e">
        <f>E63+F63+G63</f>
        <v>#NAME?</v>
      </c>
      <c r="I63" s="312"/>
      <c r="J63" s="463">
        <f>'Schedule of Rates - Other'!P42</f>
        <v>0</v>
      </c>
      <c r="K63" s="464">
        <f t="shared" si="3"/>
        <v>0</v>
      </c>
      <c r="L63" s="409"/>
      <c r="M63" s="411">
        <f>F63*0.1333333</f>
        <v>0</v>
      </c>
      <c r="N63" s="310" t="e">
        <f>J63+K63+G63</f>
        <v>#NAME?</v>
      </c>
      <c r="O63" s="320"/>
      <c r="P63" s="320"/>
      <c r="Q63" s="320"/>
      <c r="R63" s="320"/>
    </row>
    <row r="64" spans="1:18" ht="27.75" customHeight="1" thickBot="1" x14ac:dyDescent="0.35">
      <c r="A64" s="83"/>
      <c r="B64" s="262" t="s">
        <v>368</v>
      </c>
      <c r="C64" s="521"/>
      <c r="D64" s="521"/>
      <c r="E64" s="263">
        <f>'Schedule of Rates - Land'!J42</f>
        <v>0</v>
      </c>
      <c r="F64" s="313"/>
      <c r="G64" s="314"/>
      <c r="H64" s="264">
        <f>E64</f>
        <v>0</v>
      </c>
      <c r="I64" s="83"/>
      <c r="J64" s="463">
        <f>'Schedule of Rates - Land'!Q42</f>
        <v>0</v>
      </c>
      <c r="K64" s="313"/>
      <c r="L64" s="409"/>
      <c r="M64" s="413" t="s">
        <v>72</v>
      </c>
      <c r="N64" s="310">
        <f>J64</f>
        <v>0</v>
      </c>
      <c r="O64" s="320"/>
      <c r="P64" s="320"/>
      <c r="Q64" s="320"/>
      <c r="R64" s="320"/>
    </row>
    <row r="65" spans="1:18" x14ac:dyDescent="0.3">
      <c r="A65" s="83"/>
      <c r="B65" s="83"/>
      <c r="C65" s="83"/>
      <c r="D65" s="83"/>
      <c r="E65" s="83"/>
      <c r="F65" s="83"/>
      <c r="G65" s="83"/>
      <c r="H65" s="83"/>
      <c r="I65" s="83"/>
      <c r="J65" s="320"/>
      <c r="K65" s="320"/>
      <c r="L65" s="210"/>
      <c r="M65" s="83"/>
      <c r="N65" s="83"/>
      <c r="O65" s="320"/>
      <c r="P65" s="320"/>
      <c r="Q65" s="320"/>
      <c r="R65" s="320"/>
    </row>
    <row r="66" spans="1:18" ht="14.5" thickBot="1" x14ac:dyDescent="0.35">
      <c r="A66" s="83"/>
      <c r="B66" s="83"/>
      <c r="C66" s="83"/>
      <c r="D66" s="83"/>
      <c r="E66" s="83"/>
      <c r="F66" s="83"/>
      <c r="G66" s="83"/>
      <c r="H66" s="304" t="e">
        <f>SUM(H56:H64)</f>
        <v>#NAME?</v>
      </c>
      <c r="I66" s="83"/>
      <c r="J66" s="320"/>
      <c r="K66" s="320"/>
      <c r="L66" s="210"/>
      <c r="M66" s="304" t="s">
        <v>389</v>
      </c>
      <c r="N66" s="83"/>
      <c r="O66" s="320"/>
      <c r="P66" s="320"/>
      <c r="Q66" s="320"/>
      <c r="R66" s="320"/>
    </row>
    <row r="67" spans="1:18" ht="18" thickBot="1" x14ac:dyDescent="0.4">
      <c r="A67" s="83"/>
      <c r="B67" s="522" t="s">
        <v>124</v>
      </c>
      <c r="C67" s="523"/>
      <c r="D67" s="523"/>
      <c r="E67" s="523"/>
      <c r="F67" s="523"/>
      <c r="G67" s="523"/>
      <c r="H67" s="523"/>
      <c r="I67" s="523"/>
      <c r="J67" s="523"/>
      <c r="K67" s="524"/>
      <c r="L67" s="448"/>
      <c r="M67" s="413">
        <f>SUM(M56:M64)</f>
        <v>0</v>
      </c>
      <c r="N67" s="310" t="e">
        <f>SUM(N56:N64)</f>
        <v>#NAME?</v>
      </c>
      <c r="O67" s="320"/>
      <c r="P67" s="320"/>
      <c r="Q67" s="320"/>
      <c r="R67" s="320"/>
    </row>
    <row r="68" spans="1:18" ht="13.5" x14ac:dyDescent="0.3">
      <c r="A68" s="83"/>
      <c r="B68" s="517"/>
      <c r="C68" s="517"/>
      <c r="D68" s="517"/>
      <c r="E68" s="517"/>
      <c r="F68" s="517"/>
      <c r="G68" s="517"/>
      <c r="H68" s="517"/>
      <c r="I68" s="517"/>
      <c r="J68" s="517"/>
      <c r="K68" s="517"/>
      <c r="L68" s="518"/>
      <c r="M68" s="518"/>
      <c r="N68" s="83"/>
      <c r="O68" s="320"/>
      <c r="P68" s="320"/>
      <c r="Q68" s="320"/>
      <c r="R68" s="320"/>
    </row>
    <row r="69" spans="1:18" ht="17.5" x14ac:dyDescent="0.35">
      <c r="A69" s="83"/>
      <c r="B69" s="522" t="s">
        <v>125</v>
      </c>
      <c r="C69" s="523"/>
      <c r="D69" s="523"/>
      <c r="E69" s="523"/>
      <c r="F69" s="523"/>
      <c r="G69" s="523"/>
      <c r="H69" s="523"/>
      <c r="I69" s="523"/>
      <c r="J69" s="523"/>
      <c r="K69" s="523"/>
      <c r="L69" s="449"/>
      <c r="M69" s="448"/>
      <c r="N69" s="83"/>
      <c r="O69" s="320"/>
      <c r="P69" s="320"/>
      <c r="Q69" s="320"/>
      <c r="R69" s="320"/>
    </row>
    <row r="70" spans="1:18" ht="13.5" x14ac:dyDescent="0.3">
      <c r="A70" s="83"/>
      <c r="B70" s="105"/>
      <c r="C70" s="105"/>
      <c r="D70" s="105"/>
      <c r="E70" s="105"/>
      <c r="F70" s="105"/>
      <c r="G70" s="105"/>
      <c r="H70" s="105"/>
      <c r="I70" s="105"/>
      <c r="J70" s="105"/>
      <c r="K70" s="105"/>
      <c r="L70" s="105"/>
      <c r="M70" s="105"/>
      <c r="N70" s="83"/>
      <c r="O70" s="320"/>
      <c r="P70" s="320"/>
      <c r="Q70" s="320"/>
      <c r="R70" s="320"/>
    </row>
    <row r="71" spans="1:18" ht="24.75" customHeight="1" x14ac:dyDescent="0.35">
      <c r="A71" s="83"/>
      <c r="B71" s="519" t="s">
        <v>126</v>
      </c>
      <c r="C71" s="520"/>
      <c r="D71" s="408"/>
      <c r="E71" s="90" t="s">
        <v>379</v>
      </c>
      <c r="F71" s="105"/>
      <c r="G71" s="105"/>
      <c r="H71" s="105"/>
      <c r="I71" s="105"/>
      <c r="J71" s="105"/>
      <c r="K71" s="105"/>
      <c r="L71" s="105"/>
      <c r="M71" s="105"/>
      <c r="N71" s="83"/>
      <c r="O71" s="320"/>
      <c r="P71" s="320"/>
      <c r="Q71" s="320"/>
      <c r="R71" s="320"/>
    </row>
    <row r="72" spans="1:18" x14ac:dyDescent="0.3">
      <c r="A72" s="83"/>
      <c r="B72" s="83"/>
      <c r="C72" s="83"/>
      <c r="D72" s="83"/>
      <c r="E72" s="83"/>
      <c r="F72" s="83"/>
      <c r="G72" s="83"/>
      <c r="H72" s="83"/>
      <c r="I72" s="83"/>
      <c r="J72" s="83"/>
      <c r="K72" s="83"/>
      <c r="L72" s="83"/>
      <c r="M72" s="83"/>
      <c r="N72" s="83"/>
      <c r="O72" s="320"/>
      <c r="P72" s="320"/>
      <c r="Q72" s="320"/>
      <c r="R72" s="320"/>
    </row>
    <row r="73" spans="1:18" x14ac:dyDescent="0.3">
      <c r="A73" s="83"/>
      <c r="B73" s="83"/>
      <c r="C73" s="83"/>
      <c r="D73" s="83"/>
      <c r="E73" s="83"/>
      <c r="F73" s="83"/>
      <c r="G73" s="83"/>
      <c r="H73" s="83"/>
      <c r="I73" s="83"/>
      <c r="J73" s="83"/>
      <c r="K73" s="83"/>
      <c r="L73" s="83"/>
      <c r="M73" s="83"/>
      <c r="N73" s="83"/>
      <c r="O73" s="320"/>
      <c r="P73" s="320"/>
      <c r="Q73" s="320"/>
      <c r="R73" s="320"/>
    </row>
    <row r="74" spans="1:18" x14ac:dyDescent="0.3">
      <c r="A74" s="83"/>
      <c r="B74" s="83"/>
      <c r="C74" s="83"/>
      <c r="D74" s="83"/>
      <c r="E74" s="83"/>
      <c r="F74" s="83"/>
      <c r="G74" s="83"/>
      <c r="H74" s="83"/>
      <c r="I74" s="83"/>
      <c r="J74" s="83"/>
      <c r="K74" s="83"/>
      <c r="L74" s="83"/>
      <c r="M74" s="83"/>
      <c r="N74" s="83"/>
      <c r="O74" s="320"/>
      <c r="P74" s="320"/>
      <c r="Q74" s="320"/>
      <c r="R74" s="320"/>
    </row>
    <row r="75" spans="1:18" x14ac:dyDescent="0.3">
      <c r="A75" s="83"/>
      <c r="B75" s="211"/>
      <c r="C75" s="211"/>
      <c r="D75" s="211"/>
      <c r="E75" s="83"/>
      <c r="F75" s="83"/>
      <c r="G75" s="83"/>
      <c r="H75" s="83"/>
      <c r="I75" s="83"/>
      <c r="J75" s="83"/>
      <c r="K75" s="83"/>
      <c r="L75" s="83"/>
      <c r="M75" s="83"/>
      <c r="N75" s="83"/>
      <c r="O75" s="320"/>
      <c r="P75" s="320"/>
      <c r="Q75" s="320"/>
      <c r="R75" s="320"/>
    </row>
    <row r="76" spans="1:18" x14ac:dyDescent="0.3">
      <c r="A76" s="83"/>
      <c r="B76" s="83"/>
      <c r="C76" s="83"/>
      <c r="D76" s="83"/>
      <c r="E76" s="83"/>
      <c r="F76" s="83"/>
      <c r="G76" s="83"/>
      <c r="H76" s="83"/>
      <c r="I76" s="83"/>
      <c r="J76" s="83"/>
      <c r="K76" s="83"/>
      <c r="L76" s="83"/>
      <c r="M76" s="83"/>
      <c r="N76" s="83"/>
      <c r="O76" s="320"/>
      <c r="P76" s="320"/>
      <c r="Q76" s="320"/>
      <c r="R76" s="320"/>
    </row>
    <row r="77" spans="1:18" ht="13" x14ac:dyDescent="0.3">
      <c r="A77" s="83"/>
      <c r="B77" s="101" t="s">
        <v>127</v>
      </c>
      <c r="C77" s="83"/>
      <c r="D77" s="83"/>
      <c r="E77" s="83"/>
      <c r="F77" s="83"/>
      <c r="G77" s="83"/>
      <c r="H77" s="83"/>
      <c r="I77" s="83"/>
      <c r="J77" s="83"/>
      <c r="K77" s="83"/>
      <c r="L77" s="83"/>
      <c r="M77" s="83"/>
      <c r="N77" s="83"/>
      <c r="O77" s="320"/>
      <c r="P77" s="320"/>
      <c r="Q77" s="320"/>
      <c r="R77" s="320"/>
    </row>
    <row r="78" spans="1:18" ht="13" x14ac:dyDescent="0.3">
      <c r="A78" s="83"/>
      <c r="B78" s="83"/>
      <c r="C78" s="101" t="s">
        <v>262</v>
      </c>
      <c r="D78" s="87"/>
      <c r="E78" s="87"/>
      <c r="F78" s="87"/>
      <c r="G78" s="87"/>
      <c r="H78" s="91"/>
      <c r="I78" s="83"/>
      <c r="J78" s="83"/>
      <c r="K78" s="83"/>
      <c r="L78" s="83"/>
      <c r="M78" s="83"/>
      <c r="N78" s="83"/>
      <c r="O78" s="320"/>
      <c r="P78" s="320"/>
      <c r="Q78" s="320"/>
      <c r="R78" s="320"/>
    </row>
    <row r="79" spans="1:18" ht="13" x14ac:dyDescent="0.3">
      <c r="A79" s="83"/>
      <c r="B79" s="83"/>
      <c r="C79" s="101" t="s">
        <v>258</v>
      </c>
      <c r="D79" s="87"/>
      <c r="E79" s="87"/>
      <c r="F79" s="87"/>
      <c r="G79" s="87"/>
      <c r="H79" s="91"/>
      <c r="I79" s="83"/>
      <c r="J79" s="83"/>
      <c r="K79" s="83"/>
      <c r="L79" s="83"/>
      <c r="M79" s="83"/>
      <c r="N79" s="83"/>
      <c r="O79" s="320"/>
      <c r="P79" s="320"/>
      <c r="Q79" s="320"/>
      <c r="R79" s="320"/>
    </row>
    <row r="80" spans="1:18" ht="13" x14ac:dyDescent="0.3">
      <c r="A80" s="83"/>
      <c r="B80" s="83"/>
      <c r="C80" s="101" t="s">
        <v>259</v>
      </c>
      <c r="D80" s="87"/>
      <c r="E80" s="87"/>
      <c r="F80" s="87"/>
      <c r="G80" s="87"/>
      <c r="H80" s="91"/>
      <c r="I80" s="83"/>
      <c r="J80" s="83"/>
      <c r="K80" s="83"/>
      <c r="L80" s="83"/>
      <c r="M80" s="83"/>
      <c r="N80" s="83"/>
      <c r="O80" s="320"/>
      <c r="P80" s="320"/>
      <c r="Q80" s="320"/>
      <c r="R80" s="320"/>
    </row>
    <row r="81" spans="1:18" ht="13" x14ac:dyDescent="0.3">
      <c r="A81" s="83"/>
      <c r="B81" s="83"/>
      <c r="C81" s="101" t="s">
        <v>260</v>
      </c>
      <c r="D81" s="87"/>
      <c r="E81" s="87"/>
      <c r="F81" s="87"/>
      <c r="G81" s="87"/>
      <c r="H81" s="91"/>
      <c r="I81" s="83"/>
      <c r="J81" s="83"/>
      <c r="K81" s="83"/>
      <c r="L81" s="83"/>
      <c r="M81" s="83"/>
      <c r="N81" s="83"/>
      <c r="O81" s="320"/>
      <c r="P81" s="320"/>
      <c r="Q81" s="320"/>
      <c r="R81" s="320"/>
    </row>
    <row r="82" spans="1:18" ht="13" x14ac:dyDescent="0.3">
      <c r="A82" s="211"/>
      <c r="B82" s="211"/>
      <c r="C82" s="101" t="s">
        <v>261</v>
      </c>
      <c r="D82" s="211"/>
      <c r="E82" s="211"/>
      <c r="F82" s="211"/>
      <c r="G82" s="211"/>
      <c r="H82" s="211"/>
      <c r="I82" s="211"/>
      <c r="J82" s="211"/>
      <c r="K82" s="211"/>
      <c r="L82" s="211"/>
      <c r="M82" s="211"/>
      <c r="N82" s="211"/>
      <c r="O82" s="320"/>
      <c r="P82" s="320"/>
      <c r="Q82" s="320"/>
      <c r="R82" s="320"/>
    </row>
    <row r="83" spans="1:18" ht="13" x14ac:dyDescent="0.3">
      <c r="A83" s="320"/>
      <c r="B83" s="320"/>
      <c r="C83" s="101" t="s">
        <v>369</v>
      </c>
      <c r="D83" s="320"/>
      <c r="E83" s="320"/>
      <c r="F83" s="320"/>
      <c r="G83" s="320"/>
      <c r="H83" s="320"/>
      <c r="I83" s="320"/>
      <c r="J83" s="320"/>
      <c r="K83" s="320"/>
      <c r="L83" s="320"/>
      <c r="M83" s="320"/>
      <c r="N83" s="320"/>
      <c r="O83" s="320"/>
      <c r="P83" s="320"/>
      <c r="Q83" s="320"/>
      <c r="R83" s="320"/>
    </row>
  </sheetData>
  <mergeCells count="50">
    <mergeCell ref="G51:H51"/>
    <mergeCell ref="I43:N43"/>
    <mergeCell ref="G43:H43"/>
    <mergeCell ref="I41:N41"/>
    <mergeCell ref="G41:H41"/>
    <mergeCell ref="I45:N45"/>
    <mergeCell ref="G45:H45"/>
    <mergeCell ref="I49:N49"/>
    <mergeCell ref="G49:H49"/>
    <mergeCell ref="I47:N47"/>
    <mergeCell ref="G47:H47"/>
    <mergeCell ref="H39:N39"/>
    <mergeCell ref="H38:N38"/>
    <mergeCell ref="E15:F15"/>
    <mergeCell ref="C56:D56"/>
    <mergeCell ref="C57:D57"/>
    <mergeCell ref="B26:C26"/>
    <mergeCell ref="B28:C28"/>
    <mergeCell ref="A38:E38"/>
    <mergeCell ref="A39:E39"/>
    <mergeCell ref="B41:D41"/>
    <mergeCell ref="E16:H16"/>
    <mergeCell ref="B47:D47"/>
    <mergeCell ref="B49:D49"/>
    <mergeCell ref="J31:K31"/>
    <mergeCell ref="H31:I31"/>
    <mergeCell ref="I51:N51"/>
    <mergeCell ref="D10:G10"/>
    <mergeCell ref="D11:G11"/>
    <mergeCell ref="B12:C12"/>
    <mergeCell ref="D12:G12"/>
    <mergeCell ref="B14:C14"/>
    <mergeCell ref="A3:N3"/>
    <mergeCell ref="B6:C6"/>
    <mergeCell ref="E6:H6"/>
    <mergeCell ref="B8:C8"/>
    <mergeCell ref="D9:G9"/>
    <mergeCell ref="C61:D61"/>
    <mergeCell ref="C64:D64"/>
    <mergeCell ref="B51:D51"/>
    <mergeCell ref="C60:D60"/>
    <mergeCell ref="C55:D55"/>
    <mergeCell ref="C58:D58"/>
    <mergeCell ref="C59:D59"/>
    <mergeCell ref="C62:D62"/>
    <mergeCell ref="B68:M68"/>
    <mergeCell ref="B71:C71"/>
    <mergeCell ref="C63:D63"/>
    <mergeCell ref="B67:K67"/>
    <mergeCell ref="B69:K69"/>
  </mergeCells>
  <dataValidations count="2">
    <dataValidation type="list" allowBlank="1" showInputMessage="1" showErrorMessage="1" sqref="E24 E42" xr:uid="{B9235B1E-905A-1D47-BA4C-2BD9DFD2B797}">
      <formula1>$X$6:$X$7</formula1>
    </dataValidation>
    <dataValidation type="list" allowBlank="1" showInputMessage="1" showErrorMessage="1" sqref="E43 E45 E47 E49 E51 E41" xr:uid="{487747C1-9FC9-9D4A-99FA-F8F853E29C28}">
      <formula1>"Yes, No"</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EF198BC1-E3C2-44DD-8825-1A2031E81A6D}">
          <x14:formula1>
            <xm:f>'DROPDOWN DATA'!$D$2:$D$4</xm:f>
          </x14:formula1>
          <xm:sqref>D26 D24</xm:sqref>
        </x14:dataValidation>
        <x14:dataValidation type="list" allowBlank="1" showInputMessage="1" showErrorMessage="1" xr:uid="{07FB7140-026A-A24B-8274-8776245BD4A1}">
          <x14:formula1>
            <xm:f>'DROPDOWN DATA'!$C$2:$C$4</xm:f>
          </x14:formula1>
          <xm:sqref>D16</xm:sqref>
        </x14:dataValidation>
        <x14:dataValidation type="list" allowBlank="1" showInputMessage="1" showErrorMessage="1" xr:uid="{52AA424C-04A2-C043-BBA5-D7D0DE6A8940}">
          <x14:formula1>
            <xm:f>'DROPDOWN DATA'!$B$2:$B$4</xm:f>
          </x14:formula1>
          <xm:sqref>D15</xm:sqref>
        </x14:dataValidation>
        <x14:dataValidation type="list" allowBlank="1" showInputMessage="1" showErrorMessage="1" xr:uid="{B1E52D7E-56A1-0E45-B2E7-6EAFD1C141CC}">
          <x14:formula1>
            <xm:f>'DROPDOWN DATA'!$E$3:$E$5</xm:f>
          </x14:formula1>
          <xm:sqref>E28:E29</xm:sqref>
        </x14:dataValidation>
        <x14:dataValidation type="list" allowBlank="1" showInputMessage="1" showErrorMessage="1" xr:uid="{AE0BE46B-12F5-D847-8761-E03DDDB77F0B}">
          <x14:formula1>
            <xm:f>'DROPDOWN DATA'!$A$2:$A$19</xm:f>
          </x14:formula1>
          <xm:sqref>D6</xm:sqref>
        </x14:dataValidation>
        <x14:dataValidation type="list" allowBlank="1" showInputMessage="1" showErrorMessage="1" xr:uid="{33F53F05-6B7F-48F1-9846-982B26C9428C}">
          <x14:formula1>
            <xm:f>'DROPDOWN DATA'!$E$2:$E$10</xm:f>
          </x14:formula1>
          <xm:sqref>A34:A36</xm:sqref>
        </x14:dataValidation>
        <x14:dataValidation type="list" allowBlank="1" showInputMessage="1" showErrorMessage="1" xr:uid="{4A9703B7-D5EA-4B03-A47C-579C766B18E3}">
          <x14:formula1>
            <xm:f>'DROPDOWN DATA'!$E$2:$E$11</xm:f>
          </x14:formula1>
          <xm:sqref>D28 A33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V89"/>
  <sheetViews>
    <sheetView topLeftCell="E16" zoomScale="50" zoomScaleNormal="50" zoomScalePageLayoutView="50" workbookViewId="0">
      <selection activeCell="R24" sqref="R24"/>
    </sheetView>
  </sheetViews>
  <sheetFormatPr defaultColWidth="10.84375" defaultRowHeight="13.5" x14ac:dyDescent="0.3"/>
  <cols>
    <col min="1" max="1" width="22.23046875" customWidth="1"/>
    <col min="2" max="2" width="26.15234375" customWidth="1"/>
    <col min="3" max="3" width="19.765625" customWidth="1"/>
    <col min="4" max="4" width="53.4609375" customWidth="1"/>
    <col min="5" max="5" width="19" customWidth="1"/>
    <col min="6" max="6" width="19.4609375" customWidth="1"/>
    <col min="7" max="7" width="16.84375" customWidth="1"/>
    <col min="8" max="8" width="13.84375" customWidth="1"/>
    <col min="9" max="9" width="14.84375" customWidth="1"/>
    <col min="10" max="10" width="17" customWidth="1"/>
    <col min="11" max="11" width="15.15234375" customWidth="1"/>
    <col min="12" max="12" width="14.3828125" customWidth="1"/>
    <col min="13" max="13" width="27" customWidth="1"/>
    <col min="14" max="14" width="14.84375" customWidth="1"/>
    <col min="15" max="15" width="28.61328125" customWidth="1"/>
    <col min="16" max="16" width="26.15234375" customWidth="1"/>
    <col min="17" max="17" width="25.765625" customWidth="1"/>
    <col min="18" max="18" width="29.765625" customWidth="1"/>
    <col min="19" max="19" width="28.23046875" bestFit="1" customWidth="1"/>
    <col min="20" max="20" width="23.84375" customWidth="1"/>
    <col min="21" max="21" width="21.84375" customWidth="1"/>
    <col min="22" max="22" width="37.61328125" customWidth="1"/>
  </cols>
  <sheetData>
    <row r="1" spans="1:22" x14ac:dyDescent="0.3">
      <c r="A1" s="105"/>
      <c r="B1" s="105"/>
      <c r="C1" s="105"/>
      <c r="D1" s="105"/>
      <c r="E1" s="105"/>
      <c r="F1" s="105"/>
      <c r="G1" s="105"/>
      <c r="H1" s="105"/>
      <c r="I1" s="105"/>
      <c r="J1" s="105"/>
      <c r="K1" s="105"/>
      <c r="L1" s="105"/>
      <c r="M1" s="105"/>
      <c r="N1" s="105"/>
      <c r="O1" s="105"/>
      <c r="P1" s="105"/>
      <c r="Q1" s="105"/>
      <c r="R1" s="105"/>
    </row>
    <row r="2" spans="1:22" x14ac:dyDescent="0.3">
      <c r="A2" s="105"/>
      <c r="B2" s="105"/>
      <c r="C2" s="105"/>
      <c r="D2" s="105"/>
      <c r="E2" s="105"/>
      <c r="F2" s="105"/>
      <c r="G2" s="105"/>
      <c r="H2" s="105"/>
      <c r="I2" s="105"/>
      <c r="J2" s="105"/>
      <c r="K2" s="105"/>
      <c r="L2" s="105"/>
      <c r="M2" s="105"/>
      <c r="N2" s="105"/>
      <c r="O2" s="105"/>
      <c r="P2" s="105"/>
      <c r="Q2" s="105"/>
      <c r="R2" s="105"/>
    </row>
    <row r="3" spans="1:22" x14ac:dyDescent="0.3">
      <c r="A3" s="105"/>
      <c r="B3" s="105"/>
      <c r="C3" s="105"/>
      <c r="D3" s="105"/>
      <c r="E3" s="105"/>
      <c r="F3" s="105"/>
      <c r="G3" s="105"/>
      <c r="H3" s="105"/>
      <c r="I3" s="105"/>
      <c r="J3" s="105"/>
      <c r="K3" s="105"/>
      <c r="L3" s="105"/>
      <c r="M3" s="105"/>
      <c r="N3" s="105"/>
      <c r="O3" s="105"/>
      <c r="P3" s="105"/>
      <c r="Q3" s="105"/>
      <c r="R3" s="105"/>
    </row>
    <row r="4" spans="1:22" ht="19.5" x14ac:dyDescent="0.35">
      <c r="A4" s="105"/>
      <c r="B4" s="105"/>
      <c r="C4" s="105"/>
      <c r="D4" s="105"/>
      <c r="E4" s="180"/>
      <c r="F4" s="105"/>
      <c r="G4" s="105"/>
      <c r="H4" s="105"/>
      <c r="I4" s="105"/>
      <c r="J4" s="105"/>
      <c r="K4" s="105"/>
      <c r="L4" s="105"/>
      <c r="M4" s="105"/>
      <c r="N4" s="105"/>
      <c r="O4" s="105"/>
      <c r="P4" s="105"/>
      <c r="Q4" s="105"/>
      <c r="R4" s="105"/>
    </row>
    <row r="5" spans="1:22" x14ac:dyDescent="0.3">
      <c r="A5" s="105"/>
      <c r="B5" s="105"/>
      <c r="C5" s="105"/>
      <c r="D5" s="105"/>
      <c r="E5" s="105"/>
      <c r="F5" s="105"/>
      <c r="G5" s="105"/>
      <c r="H5" s="105"/>
      <c r="I5" s="105"/>
      <c r="J5" s="105"/>
      <c r="K5" s="105"/>
      <c r="L5" s="105"/>
      <c r="M5" s="105"/>
      <c r="N5" s="105"/>
      <c r="O5" s="105"/>
      <c r="P5" s="105"/>
      <c r="Q5" s="105"/>
      <c r="R5" s="105"/>
    </row>
    <row r="6" spans="1:22" x14ac:dyDescent="0.3">
      <c r="A6" s="105"/>
      <c r="B6" s="105"/>
      <c r="C6" s="105"/>
      <c r="D6" s="105"/>
      <c r="E6" s="105"/>
      <c r="F6" s="105"/>
      <c r="G6" s="105"/>
      <c r="H6" s="105"/>
      <c r="I6" s="105"/>
      <c r="J6" s="105"/>
      <c r="K6" s="105"/>
      <c r="L6" s="105"/>
      <c r="M6" s="105"/>
      <c r="N6" s="105"/>
      <c r="O6" s="105"/>
      <c r="P6" s="105"/>
      <c r="Q6" s="105"/>
      <c r="R6" s="105"/>
    </row>
    <row r="7" spans="1:22" x14ac:dyDescent="0.3">
      <c r="A7" s="105"/>
      <c r="B7" s="105"/>
      <c r="C7" s="105"/>
      <c r="D7" s="105"/>
      <c r="E7" s="105"/>
      <c r="F7" s="105"/>
      <c r="G7" s="105"/>
      <c r="H7" s="105"/>
      <c r="I7" s="105"/>
      <c r="J7" s="105"/>
      <c r="K7" s="105"/>
      <c r="L7" s="105"/>
      <c r="M7" s="105"/>
      <c r="N7" s="105"/>
      <c r="O7" s="105"/>
      <c r="P7" s="105"/>
      <c r="Q7" s="105"/>
      <c r="R7" s="105"/>
    </row>
    <row r="8" spans="1:22" x14ac:dyDescent="0.3">
      <c r="A8" s="105"/>
      <c r="B8" s="105"/>
      <c r="C8" s="105"/>
      <c r="D8" s="105"/>
      <c r="E8" s="105"/>
      <c r="F8" s="105"/>
      <c r="G8" s="105"/>
      <c r="H8" s="105"/>
      <c r="I8" s="105"/>
      <c r="J8" s="105"/>
      <c r="K8" s="105"/>
      <c r="L8" s="105"/>
      <c r="M8" s="105"/>
      <c r="N8" s="105"/>
      <c r="O8" s="105"/>
      <c r="P8" s="105"/>
      <c r="Q8" s="105"/>
      <c r="R8" s="105"/>
    </row>
    <row r="9" spans="1:22" x14ac:dyDescent="0.3">
      <c r="A9" s="105"/>
      <c r="B9" s="105"/>
      <c r="C9" s="105"/>
      <c r="D9" s="105"/>
      <c r="E9" s="105"/>
      <c r="F9" s="105"/>
      <c r="G9" s="105"/>
      <c r="H9" s="105"/>
      <c r="I9" s="105"/>
      <c r="J9" s="105"/>
      <c r="K9" s="105"/>
      <c r="L9" s="105"/>
      <c r="M9" s="105"/>
      <c r="N9" s="105"/>
      <c r="O9" s="105"/>
      <c r="P9" s="105"/>
      <c r="Q9" s="105"/>
      <c r="R9" s="105"/>
    </row>
    <row r="10" spans="1:22" x14ac:dyDescent="0.3">
      <c r="A10" s="105"/>
      <c r="B10" s="105"/>
      <c r="C10" s="105"/>
      <c r="D10" s="105"/>
      <c r="E10" s="105"/>
      <c r="F10" s="105"/>
      <c r="G10" s="105"/>
      <c r="H10" s="105"/>
      <c r="I10" s="105"/>
      <c r="J10" s="105"/>
      <c r="K10" s="105"/>
      <c r="L10" s="105"/>
      <c r="M10" s="105"/>
      <c r="N10" s="105"/>
      <c r="O10" s="105"/>
      <c r="P10" s="105"/>
      <c r="Q10" s="105"/>
      <c r="R10" s="105"/>
    </row>
    <row r="11" spans="1:22" x14ac:dyDescent="0.3">
      <c r="A11" s="105"/>
      <c r="B11" s="105"/>
      <c r="C11" s="105"/>
      <c r="D11" s="105"/>
      <c r="E11" s="105"/>
      <c r="F11" s="105"/>
      <c r="G11" s="105"/>
      <c r="H11" s="105"/>
      <c r="I11" s="105"/>
      <c r="J11" s="105"/>
      <c r="K11" s="105"/>
      <c r="L11" s="105"/>
      <c r="M11" s="105"/>
      <c r="N11" s="105"/>
      <c r="O11" s="105"/>
      <c r="P11" s="105"/>
      <c r="Q11" s="105"/>
      <c r="R11" s="105"/>
    </row>
    <row r="12" spans="1:22" x14ac:dyDescent="0.3">
      <c r="A12" s="105"/>
      <c r="B12" s="105"/>
      <c r="C12" s="105"/>
      <c r="D12" s="105"/>
      <c r="E12" s="105"/>
      <c r="F12" s="105"/>
      <c r="G12" s="105"/>
      <c r="H12" s="105"/>
      <c r="I12" s="105"/>
      <c r="J12" s="105"/>
      <c r="K12" s="105"/>
      <c r="L12" s="105"/>
      <c r="M12" s="105"/>
      <c r="N12" s="105"/>
      <c r="O12" s="105"/>
      <c r="P12" s="105"/>
      <c r="Q12" s="105"/>
      <c r="R12" s="105"/>
    </row>
    <row r="13" spans="1:22" ht="14" thickBot="1" x14ac:dyDescent="0.35">
      <c r="A13" s="105"/>
      <c r="B13" s="105"/>
      <c r="C13" s="105"/>
      <c r="D13" s="105"/>
      <c r="E13" s="105"/>
      <c r="F13" s="105"/>
      <c r="G13" s="105"/>
      <c r="H13" s="105"/>
      <c r="I13" s="105"/>
      <c r="J13" s="105"/>
      <c r="K13" s="105"/>
      <c r="L13" s="105"/>
      <c r="M13" s="105"/>
      <c r="N13" s="105"/>
      <c r="O13" s="105"/>
      <c r="P13" s="105"/>
      <c r="Q13" s="105"/>
      <c r="R13" s="105"/>
    </row>
    <row r="14" spans="1:22" ht="33.75" customHeight="1" x14ac:dyDescent="0.6">
      <c r="A14" s="105"/>
      <c r="B14" s="105"/>
      <c r="C14" s="105"/>
      <c r="D14" s="265" t="s">
        <v>128</v>
      </c>
      <c r="E14" s="561" t="s">
        <v>129</v>
      </c>
      <c r="F14" s="562"/>
      <c r="G14" s="562"/>
      <c r="H14" s="562"/>
      <c r="I14" s="562"/>
      <c r="J14" s="562"/>
      <c r="K14" s="562"/>
      <c r="L14" s="266"/>
      <c r="M14" s="345" t="s">
        <v>130</v>
      </c>
      <c r="N14" s="346"/>
      <c r="O14" s="563" t="s">
        <v>131</v>
      </c>
      <c r="P14" s="564"/>
      <c r="Q14" s="564"/>
      <c r="R14" s="565"/>
      <c r="S14" s="556"/>
      <c r="T14" s="556"/>
      <c r="U14" s="556"/>
      <c r="V14" s="556"/>
    </row>
    <row r="15" spans="1:22" ht="15.5" x14ac:dyDescent="0.35">
      <c r="A15" s="105"/>
      <c r="B15" s="105"/>
      <c r="C15" s="105"/>
      <c r="D15" s="269"/>
      <c r="E15" s="270" t="s">
        <v>132</v>
      </c>
      <c r="F15" s="286"/>
      <c r="G15" s="271"/>
      <c r="H15" s="272"/>
      <c r="I15" s="273" t="s">
        <v>133</v>
      </c>
      <c r="J15" s="274"/>
      <c r="K15" s="284"/>
      <c r="L15" s="275"/>
      <c r="M15" s="335">
        <v>44743</v>
      </c>
      <c r="N15" s="347"/>
      <c r="O15" s="566"/>
      <c r="P15" s="567"/>
      <c r="Q15" s="567"/>
      <c r="R15" s="568"/>
      <c r="S15" s="556"/>
      <c r="T15" s="556"/>
      <c r="U15" s="556"/>
      <c r="V15" s="556"/>
    </row>
    <row r="16" spans="1:22" ht="13.5" customHeight="1" x14ac:dyDescent="0.3">
      <c r="A16" s="105"/>
      <c r="B16" s="105"/>
      <c r="C16" s="105"/>
      <c r="D16" s="276"/>
      <c r="E16" s="272" t="s">
        <v>134</v>
      </c>
      <c r="F16" s="287">
        <v>1</v>
      </c>
      <c r="G16" s="272"/>
      <c r="H16" s="271"/>
      <c r="I16" s="277" t="s">
        <v>135</v>
      </c>
      <c r="J16" s="271"/>
      <c r="K16" s="285"/>
      <c r="L16" s="271"/>
      <c r="M16" s="278"/>
      <c r="N16" s="348"/>
      <c r="O16" s="566"/>
      <c r="P16" s="567"/>
      <c r="Q16" s="567"/>
      <c r="R16" s="568"/>
      <c r="S16" s="556"/>
      <c r="T16" s="556"/>
      <c r="U16" s="556"/>
      <c r="V16" s="556"/>
    </row>
    <row r="17" spans="1:22" ht="13.5" customHeight="1" thickBot="1" x14ac:dyDescent="0.35">
      <c r="A17" s="105"/>
      <c r="B17" s="105"/>
      <c r="C17" s="105"/>
      <c r="D17" s="279"/>
      <c r="E17" s="280"/>
      <c r="F17" s="280"/>
      <c r="G17" s="280"/>
      <c r="H17" s="281"/>
      <c r="I17" s="282"/>
      <c r="J17" s="281"/>
      <c r="K17" s="281"/>
      <c r="L17" s="281"/>
      <c r="M17" s="283"/>
      <c r="N17" s="333"/>
      <c r="O17" s="569"/>
      <c r="P17" s="569"/>
      <c r="Q17" s="569"/>
      <c r="R17" s="570"/>
      <c r="S17" s="556"/>
      <c r="T17" s="556"/>
      <c r="U17" s="556"/>
      <c r="V17" s="556"/>
    </row>
    <row r="18" spans="1:22" ht="13.5" customHeight="1" thickBot="1" x14ac:dyDescent="0.35">
      <c r="A18" s="105"/>
      <c r="B18" s="105"/>
      <c r="C18" s="105"/>
      <c r="D18" s="163"/>
      <c r="E18" s="164"/>
      <c r="F18" s="164"/>
      <c r="G18" s="164"/>
      <c r="H18" s="105"/>
      <c r="I18" s="165"/>
      <c r="J18" s="105"/>
      <c r="K18" s="162"/>
      <c r="L18" s="105"/>
      <c r="M18" s="105"/>
      <c r="N18" s="105"/>
      <c r="O18" s="105"/>
      <c r="P18" s="105"/>
      <c r="Q18" s="105"/>
      <c r="R18" s="105"/>
      <c r="S18" s="338"/>
      <c r="T18" s="338"/>
      <c r="U18" s="338"/>
      <c r="V18" s="338"/>
    </row>
    <row r="19" spans="1:22" ht="13.5" customHeight="1" x14ac:dyDescent="0.3">
      <c r="A19" s="557" t="s">
        <v>25</v>
      </c>
      <c r="B19" s="558"/>
      <c r="C19" s="558"/>
      <c r="D19" s="558"/>
      <c r="E19" s="558"/>
      <c r="F19" s="558"/>
      <c r="G19" s="558"/>
      <c r="H19" s="558"/>
      <c r="I19" s="558"/>
      <c r="J19" s="558"/>
      <c r="K19" s="558"/>
      <c r="L19" s="558"/>
      <c r="M19" s="558"/>
      <c r="N19" s="558"/>
      <c r="O19" s="558"/>
      <c r="P19" s="558"/>
      <c r="Q19" s="558"/>
      <c r="R19" s="336"/>
      <c r="S19" s="338"/>
      <c r="T19" s="338"/>
      <c r="U19" s="338"/>
      <c r="V19" s="338"/>
    </row>
    <row r="20" spans="1:22" ht="14.25" customHeight="1" thickBot="1" x14ac:dyDescent="0.35">
      <c r="A20" s="559"/>
      <c r="B20" s="560"/>
      <c r="C20" s="560"/>
      <c r="D20" s="560"/>
      <c r="E20" s="560"/>
      <c r="F20" s="560"/>
      <c r="G20" s="560"/>
      <c r="H20" s="560"/>
      <c r="I20" s="560"/>
      <c r="J20" s="560"/>
      <c r="K20" s="560"/>
      <c r="L20" s="560"/>
      <c r="M20" s="560"/>
      <c r="N20" s="560"/>
      <c r="O20" s="560"/>
      <c r="P20" s="560"/>
      <c r="Q20" s="560"/>
      <c r="R20" s="337"/>
      <c r="S20" s="338"/>
      <c r="T20" s="338"/>
      <c r="U20" s="338"/>
      <c r="V20" s="338"/>
    </row>
    <row r="21" spans="1:22" ht="40.5" customHeight="1" thickBot="1" x14ac:dyDescent="0.35">
      <c r="A21" s="228" t="s">
        <v>136</v>
      </c>
      <c r="B21" s="229" t="s">
        <v>266</v>
      </c>
      <c r="C21" s="230" t="s">
        <v>264</v>
      </c>
      <c r="D21" s="229" t="s">
        <v>111</v>
      </c>
      <c r="E21" s="231" t="s">
        <v>137</v>
      </c>
      <c r="F21" s="232" t="s">
        <v>138</v>
      </c>
      <c r="G21" s="233" t="s">
        <v>143</v>
      </c>
      <c r="H21" s="233" t="s">
        <v>144</v>
      </c>
      <c r="I21" s="233" t="s">
        <v>145</v>
      </c>
      <c r="J21" s="233" t="s">
        <v>146</v>
      </c>
      <c r="K21" s="233" t="s">
        <v>41</v>
      </c>
      <c r="L21" s="233" t="s">
        <v>147</v>
      </c>
      <c r="M21" s="234" t="s">
        <v>148</v>
      </c>
      <c r="N21" s="105"/>
      <c r="O21" s="247" t="s">
        <v>149</v>
      </c>
      <c r="P21" s="248" t="s">
        <v>150</v>
      </c>
      <c r="Q21" s="247" t="s">
        <v>151</v>
      </c>
      <c r="R21" s="249" t="s">
        <v>152</v>
      </c>
      <c r="S21" s="329"/>
      <c r="T21" s="329"/>
      <c r="U21" s="329"/>
      <c r="V21" s="329"/>
    </row>
    <row r="22" spans="1:22" ht="17.25" customHeight="1" x14ac:dyDescent="0.3">
      <c r="A22" s="66"/>
      <c r="B22" s="177"/>
      <c r="C22" s="177"/>
      <c r="D22" s="371"/>
      <c r="E22" s="73"/>
      <c r="F22" s="74"/>
      <c r="G22" s="74"/>
      <c r="H22" s="74"/>
      <c r="I22" s="74"/>
      <c r="J22" s="455"/>
      <c r="K22" s="235">
        <f>I22*J22</f>
        <v>0</v>
      </c>
      <c r="L22" s="74"/>
      <c r="M22" s="75"/>
      <c r="N22" s="105"/>
      <c r="O22" s="250">
        <f>K22</f>
        <v>0</v>
      </c>
      <c r="P22" s="426"/>
      <c r="Q22" s="250">
        <f>P22*I22</f>
        <v>0</v>
      </c>
      <c r="R22" s="307"/>
      <c r="S22" s="329"/>
      <c r="T22" s="329"/>
      <c r="U22" s="329"/>
      <c r="V22" s="329"/>
    </row>
    <row r="23" spans="1:22" ht="48" customHeight="1" x14ac:dyDescent="0.35">
      <c r="A23" s="67"/>
      <c r="B23" s="173"/>
      <c r="C23" s="173"/>
      <c r="D23" s="213"/>
      <c r="E23" s="71"/>
      <c r="F23" s="5"/>
      <c r="G23" s="5"/>
      <c r="H23" s="5"/>
      <c r="I23" s="5"/>
      <c r="J23" s="456"/>
      <c r="K23" s="235">
        <f>I23*J23</f>
        <v>0</v>
      </c>
      <c r="L23" s="76"/>
      <c r="M23" s="77"/>
      <c r="N23" s="105"/>
      <c r="O23" s="242">
        <f>K23</f>
        <v>0</v>
      </c>
      <c r="P23" s="6"/>
      <c r="Q23" s="250">
        <f>P23*I23</f>
        <v>0</v>
      </c>
      <c r="R23" s="308"/>
      <c r="S23" s="329"/>
      <c r="T23" s="329"/>
      <c r="U23" s="329"/>
      <c r="V23" s="329"/>
    </row>
    <row r="24" spans="1:22" ht="42.75" customHeight="1" x14ac:dyDescent="0.3">
      <c r="A24" s="68"/>
      <c r="B24" s="173"/>
      <c r="C24" s="173"/>
      <c r="D24" s="372"/>
      <c r="E24" s="71"/>
      <c r="F24" s="5"/>
      <c r="G24" s="5"/>
      <c r="H24" s="5"/>
      <c r="I24" s="5"/>
      <c r="J24" s="456"/>
      <c r="K24" s="235">
        <f t="shared" ref="K24:K40" si="0">I24*J24</f>
        <v>0</v>
      </c>
      <c r="L24" s="76"/>
      <c r="M24" s="77"/>
      <c r="N24" s="105"/>
      <c r="O24" s="242">
        <f t="shared" ref="O24:O40" si="1">K24</f>
        <v>0</v>
      </c>
      <c r="P24" s="6"/>
      <c r="Q24" s="250">
        <f>P24*I24</f>
        <v>0</v>
      </c>
      <c r="R24" s="308"/>
      <c r="S24" s="329"/>
      <c r="T24" s="329"/>
      <c r="U24" s="329"/>
      <c r="V24" s="329"/>
    </row>
    <row r="25" spans="1:22" ht="17.25" customHeight="1" x14ac:dyDescent="0.35">
      <c r="A25" s="67"/>
      <c r="B25" s="173"/>
      <c r="C25" s="173"/>
      <c r="D25" s="213"/>
      <c r="E25" s="71"/>
      <c r="F25" s="5"/>
      <c r="G25" s="5"/>
      <c r="H25" s="5"/>
      <c r="I25" s="5"/>
      <c r="J25" s="456"/>
      <c r="K25" s="235">
        <f t="shared" si="0"/>
        <v>0</v>
      </c>
      <c r="L25" s="76"/>
      <c r="M25" s="77"/>
      <c r="N25" s="105"/>
      <c r="O25" s="242">
        <f t="shared" si="1"/>
        <v>0</v>
      </c>
      <c r="P25" s="458"/>
      <c r="Q25" s="250">
        <f t="shared" ref="Q25:Q40" si="2">P25*I25</f>
        <v>0</v>
      </c>
      <c r="R25" s="308"/>
      <c r="S25" s="329"/>
      <c r="T25" s="329"/>
      <c r="U25" s="329"/>
      <c r="V25" s="329"/>
    </row>
    <row r="26" spans="1:22" ht="28.15" customHeight="1" x14ac:dyDescent="0.35">
      <c r="A26" s="68"/>
      <c r="B26" s="173"/>
      <c r="C26" s="173"/>
      <c r="D26" s="373"/>
      <c r="E26" s="71"/>
      <c r="F26" s="5"/>
      <c r="G26" s="5"/>
      <c r="H26" s="5"/>
      <c r="I26" s="5"/>
      <c r="J26" s="456"/>
      <c r="K26" s="235">
        <f t="shared" si="0"/>
        <v>0</v>
      </c>
      <c r="L26" s="76"/>
      <c r="M26" s="77"/>
      <c r="N26" s="105"/>
      <c r="O26" s="242">
        <f t="shared" si="1"/>
        <v>0</v>
      </c>
      <c r="P26" s="458"/>
      <c r="Q26" s="250">
        <f t="shared" si="2"/>
        <v>0</v>
      </c>
      <c r="R26" s="308"/>
      <c r="S26" s="329"/>
      <c r="T26" s="329"/>
      <c r="U26" s="329"/>
      <c r="V26" s="329"/>
    </row>
    <row r="27" spans="1:22" ht="24.75" customHeight="1" x14ac:dyDescent="0.3">
      <c r="A27" s="68"/>
      <c r="B27" s="173"/>
      <c r="C27" s="173"/>
      <c r="D27" s="372"/>
      <c r="E27" s="71"/>
      <c r="F27" s="5"/>
      <c r="G27" s="5"/>
      <c r="H27" s="5"/>
      <c r="I27" s="5"/>
      <c r="J27" s="456"/>
      <c r="K27" s="235">
        <f t="shared" si="0"/>
        <v>0</v>
      </c>
      <c r="L27" s="76"/>
      <c r="M27" s="77"/>
      <c r="N27" s="105"/>
      <c r="O27" s="242">
        <f t="shared" si="1"/>
        <v>0</v>
      </c>
      <c r="P27" s="459"/>
      <c r="Q27" s="250">
        <f t="shared" si="2"/>
        <v>0</v>
      </c>
      <c r="R27" s="308"/>
      <c r="S27" s="329"/>
      <c r="T27" s="329"/>
      <c r="U27" s="329"/>
      <c r="V27" s="329"/>
    </row>
    <row r="28" spans="1:22" ht="42" customHeight="1" x14ac:dyDescent="0.35">
      <c r="A28" s="68"/>
      <c r="B28" s="173"/>
      <c r="C28" s="173"/>
      <c r="D28" s="373"/>
      <c r="E28" s="71"/>
      <c r="F28" s="5"/>
      <c r="G28" s="5"/>
      <c r="H28" s="5"/>
      <c r="I28" s="5"/>
      <c r="J28" s="456"/>
      <c r="K28" s="235">
        <f t="shared" si="0"/>
        <v>0</v>
      </c>
      <c r="L28" s="76"/>
      <c r="M28" s="77"/>
      <c r="N28" s="105"/>
      <c r="O28" s="242">
        <f t="shared" si="1"/>
        <v>0</v>
      </c>
      <c r="P28" s="459"/>
      <c r="Q28" s="250">
        <f t="shared" si="2"/>
        <v>0</v>
      </c>
      <c r="R28" s="308"/>
      <c r="S28" s="329"/>
      <c r="T28" s="329"/>
      <c r="U28" s="329"/>
      <c r="V28" s="329"/>
    </row>
    <row r="29" spans="1:22" ht="28.15" customHeight="1" x14ac:dyDescent="0.35">
      <c r="A29" s="67"/>
      <c r="B29" s="173"/>
      <c r="C29" s="173"/>
      <c r="D29" s="213"/>
      <c r="E29" s="71"/>
      <c r="F29" s="5"/>
      <c r="G29" s="5"/>
      <c r="H29" s="5"/>
      <c r="I29" s="5"/>
      <c r="J29" s="456"/>
      <c r="K29" s="235">
        <f t="shared" si="0"/>
        <v>0</v>
      </c>
      <c r="L29" s="76"/>
      <c r="M29" s="77"/>
      <c r="N29" s="105"/>
      <c r="O29" s="242">
        <f t="shared" si="1"/>
        <v>0</v>
      </c>
      <c r="P29" s="458"/>
      <c r="Q29" s="250">
        <f t="shared" si="2"/>
        <v>0</v>
      </c>
      <c r="R29" s="308"/>
      <c r="S29" s="329"/>
      <c r="T29" s="329"/>
      <c r="U29" s="329"/>
      <c r="V29" s="329"/>
    </row>
    <row r="30" spans="1:22" ht="28.15" customHeight="1" x14ac:dyDescent="0.35">
      <c r="A30" s="68"/>
      <c r="B30" s="173"/>
      <c r="C30" s="173"/>
      <c r="D30" s="373"/>
      <c r="E30" s="71"/>
      <c r="F30" s="5"/>
      <c r="G30" s="5"/>
      <c r="H30" s="5"/>
      <c r="I30" s="5"/>
      <c r="J30" s="456"/>
      <c r="K30" s="235">
        <f t="shared" si="0"/>
        <v>0</v>
      </c>
      <c r="L30" s="76"/>
      <c r="M30" s="77"/>
      <c r="N30" s="105"/>
      <c r="O30" s="242">
        <f t="shared" si="1"/>
        <v>0</v>
      </c>
      <c r="P30" s="459"/>
      <c r="Q30" s="250">
        <f t="shared" si="2"/>
        <v>0</v>
      </c>
      <c r="R30" s="308"/>
      <c r="S30" s="329"/>
      <c r="T30" s="329"/>
      <c r="U30" s="329"/>
      <c r="V30" s="329"/>
    </row>
    <row r="31" spans="1:22" ht="41.65" customHeight="1" x14ac:dyDescent="0.35">
      <c r="A31" s="67"/>
      <c r="B31" s="173"/>
      <c r="C31" s="173"/>
      <c r="D31" s="213"/>
      <c r="E31" s="71"/>
      <c r="F31" s="5"/>
      <c r="G31" s="5"/>
      <c r="H31" s="5"/>
      <c r="I31" s="5"/>
      <c r="J31" s="456"/>
      <c r="K31" s="235">
        <f t="shared" si="0"/>
        <v>0</v>
      </c>
      <c r="L31" s="76"/>
      <c r="M31" s="77"/>
      <c r="N31" s="105"/>
      <c r="O31" s="242">
        <f t="shared" si="1"/>
        <v>0</v>
      </c>
      <c r="P31" s="458"/>
      <c r="Q31" s="250">
        <f t="shared" si="2"/>
        <v>0</v>
      </c>
      <c r="R31" s="308"/>
      <c r="S31" s="329"/>
      <c r="T31" s="329"/>
      <c r="U31" s="329"/>
      <c r="V31" s="329"/>
    </row>
    <row r="32" spans="1:22" ht="41.65" customHeight="1" x14ac:dyDescent="0.35">
      <c r="A32" s="68"/>
      <c r="B32" s="173"/>
      <c r="C32" s="173"/>
      <c r="D32" s="373"/>
      <c r="E32" s="71"/>
      <c r="F32" s="5"/>
      <c r="G32" s="5"/>
      <c r="H32" s="5"/>
      <c r="I32" s="5"/>
      <c r="J32" s="456"/>
      <c r="K32" s="235">
        <f t="shared" si="0"/>
        <v>0</v>
      </c>
      <c r="L32" s="76"/>
      <c r="M32" s="77"/>
      <c r="N32" s="105"/>
      <c r="O32" s="242">
        <f t="shared" si="1"/>
        <v>0</v>
      </c>
      <c r="P32" s="458"/>
      <c r="Q32" s="250">
        <f t="shared" si="2"/>
        <v>0</v>
      </c>
      <c r="R32" s="308"/>
      <c r="S32" s="329"/>
      <c r="T32" s="329"/>
      <c r="U32" s="329"/>
      <c r="V32" s="329"/>
    </row>
    <row r="33" spans="1:22" ht="41.65" customHeight="1" x14ac:dyDescent="0.35">
      <c r="A33" s="68"/>
      <c r="B33" s="173"/>
      <c r="C33" s="173"/>
      <c r="D33" s="373"/>
      <c r="E33" s="71"/>
      <c r="F33" s="5"/>
      <c r="G33" s="5"/>
      <c r="H33" s="5"/>
      <c r="I33" s="5"/>
      <c r="J33" s="456"/>
      <c r="K33" s="235">
        <f t="shared" si="0"/>
        <v>0</v>
      </c>
      <c r="L33" s="76"/>
      <c r="M33" s="77"/>
      <c r="N33" s="105"/>
      <c r="O33" s="242">
        <f t="shared" si="1"/>
        <v>0</v>
      </c>
      <c r="P33" s="459"/>
      <c r="Q33" s="250">
        <f t="shared" si="2"/>
        <v>0</v>
      </c>
      <c r="R33" s="309"/>
      <c r="S33" s="329"/>
      <c r="T33" s="329"/>
      <c r="U33" s="329"/>
      <c r="V33" s="329"/>
    </row>
    <row r="34" spans="1:22" ht="41.65" customHeight="1" x14ac:dyDescent="0.35">
      <c r="A34" s="68"/>
      <c r="B34" s="173"/>
      <c r="C34" s="173"/>
      <c r="D34" s="373"/>
      <c r="E34" s="71"/>
      <c r="F34" s="5"/>
      <c r="G34" s="5"/>
      <c r="H34" s="5"/>
      <c r="I34" s="5"/>
      <c r="J34" s="456"/>
      <c r="K34" s="235">
        <f t="shared" si="0"/>
        <v>0</v>
      </c>
      <c r="L34" s="76"/>
      <c r="M34" s="77"/>
      <c r="N34" s="105"/>
      <c r="O34" s="242">
        <f t="shared" si="1"/>
        <v>0</v>
      </c>
      <c r="P34" s="459"/>
      <c r="Q34" s="250">
        <f t="shared" si="2"/>
        <v>0</v>
      </c>
      <c r="R34" s="308"/>
      <c r="S34" s="329"/>
      <c r="T34" s="329"/>
      <c r="U34" s="329"/>
      <c r="V34" s="329"/>
    </row>
    <row r="35" spans="1:22" ht="34.5" customHeight="1" x14ac:dyDescent="0.35">
      <c r="A35" s="68"/>
      <c r="B35" s="173"/>
      <c r="C35" s="173"/>
      <c r="D35" s="373"/>
      <c r="E35" s="71"/>
      <c r="F35" s="5"/>
      <c r="G35" s="5"/>
      <c r="H35" s="5"/>
      <c r="I35" s="5"/>
      <c r="J35" s="456"/>
      <c r="K35" s="235">
        <f t="shared" si="0"/>
        <v>0</v>
      </c>
      <c r="L35" s="76"/>
      <c r="M35" s="77"/>
      <c r="N35" s="105"/>
      <c r="O35" s="242">
        <f t="shared" si="1"/>
        <v>0</v>
      </c>
      <c r="P35" s="459"/>
      <c r="Q35" s="250">
        <f t="shared" si="2"/>
        <v>0</v>
      </c>
      <c r="R35" s="308"/>
      <c r="S35" s="329"/>
      <c r="T35" s="329"/>
      <c r="U35" s="329"/>
      <c r="V35" s="329"/>
    </row>
    <row r="36" spans="1:22" ht="28.15" customHeight="1" x14ac:dyDescent="0.35">
      <c r="A36" s="68"/>
      <c r="B36" s="173"/>
      <c r="C36" s="173"/>
      <c r="D36" s="373"/>
      <c r="E36" s="71"/>
      <c r="F36" s="5"/>
      <c r="G36" s="5"/>
      <c r="H36" s="5"/>
      <c r="I36" s="5"/>
      <c r="J36" s="456"/>
      <c r="K36" s="235">
        <f t="shared" si="0"/>
        <v>0</v>
      </c>
      <c r="L36" s="76"/>
      <c r="M36" s="77"/>
      <c r="N36" s="105"/>
      <c r="O36" s="242">
        <f t="shared" si="1"/>
        <v>0</v>
      </c>
      <c r="P36" s="459"/>
      <c r="Q36" s="250">
        <f t="shared" si="2"/>
        <v>0</v>
      </c>
      <c r="R36" s="308"/>
      <c r="S36" s="329"/>
      <c r="T36" s="329"/>
      <c r="U36" s="329"/>
      <c r="V36" s="329"/>
    </row>
    <row r="37" spans="1:22" ht="37.5" customHeight="1" x14ac:dyDescent="0.3">
      <c r="A37" s="68"/>
      <c r="B37" s="173"/>
      <c r="C37" s="173"/>
      <c r="D37" s="372"/>
      <c r="E37" s="71"/>
      <c r="F37" s="5"/>
      <c r="G37" s="5"/>
      <c r="H37" s="5"/>
      <c r="I37" s="5"/>
      <c r="J37" s="456"/>
      <c r="K37" s="235">
        <f t="shared" si="0"/>
        <v>0</v>
      </c>
      <c r="L37" s="76"/>
      <c r="M37" s="77"/>
      <c r="N37" s="105"/>
      <c r="O37" s="242">
        <f t="shared" si="1"/>
        <v>0</v>
      </c>
      <c r="P37" s="459"/>
      <c r="Q37" s="250">
        <f t="shared" si="2"/>
        <v>0</v>
      </c>
      <c r="R37" s="308"/>
      <c r="S37" s="329"/>
      <c r="T37" s="329"/>
      <c r="U37" s="329"/>
      <c r="V37" s="329"/>
    </row>
    <row r="38" spans="1:22" ht="28.15" customHeight="1" x14ac:dyDescent="0.35">
      <c r="A38" s="67"/>
      <c r="B38" s="173"/>
      <c r="C38" s="173"/>
      <c r="D38" s="213"/>
      <c r="E38" s="71"/>
      <c r="F38" s="5"/>
      <c r="G38" s="5"/>
      <c r="H38" s="5"/>
      <c r="I38" s="5"/>
      <c r="J38" s="456"/>
      <c r="K38" s="235">
        <f t="shared" si="0"/>
        <v>0</v>
      </c>
      <c r="L38" s="76"/>
      <c r="M38" s="77"/>
      <c r="N38" s="105"/>
      <c r="O38" s="242">
        <f t="shared" si="1"/>
        <v>0</v>
      </c>
      <c r="P38" s="459"/>
      <c r="Q38" s="250">
        <f t="shared" si="2"/>
        <v>0</v>
      </c>
      <c r="R38" s="308"/>
      <c r="S38" s="329"/>
      <c r="T38" s="329"/>
      <c r="U38" s="329"/>
      <c r="V38" s="329"/>
    </row>
    <row r="39" spans="1:22" ht="28.15" customHeight="1" x14ac:dyDescent="0.35">
      <c r="A39" s="68"/>
      <c r="B39" s="173"/>
      <c r="C39" s="173"/>
      <c r="D39" s="373"/>
      <c r="E39" s="71"/>
      <c r="F39" s="5"/>
      <c r="G39" s="5"/>
      <c r="H39" s="5"/>
      <c r="I39" s="5"/>
      <c r="J39" s="456"/>
      <c r="K39" s="235">
        <f t="shared" si="0"/>
        <v>0</v>
      </c>
      <c r="L39" s="76"/>
      <c r="M39" s="77"/>
      <c r="N39" s="105"/>
      <c r="O39" s="242">
        <f>K39</f>
        <v>0</v>
      </c>
      <c r="P39" s="458"/>
      <c r="Q39" s="250">
        <f t="shared" si="2"/>
        <v>0</v>
      </c>
      <c r="R39" s="309"/>
      <c r="S39" s="329"/>
      <c r="T39" s="329"/>
      <c r="U39" s="329"/>
      <c r="V39" s="329"/>
    </row>
    <row r="40" spans="1:22" ht="28.15" customHeight="1" thickBot="1" x14ac:dyDescent="0.35">
      <c r="A40" s="69"/>
      <c r="B40" s="174"/>
      <c r="C40" s="174"/>
      <c r="D40" s="374"/>
      <c r="E40" s="72"/>
      <c r="F40" s="64"/>
      <c r="G40" s="64"/>
      <c r="H40" s="64"/>
      <c r="I40" s="64"/>
      <c r="J40" s="457"/>
      <c r="K40" s="236">
        <f t="shared" si="0"/>
        <v>0</v>
      </c>
      <c r="L40" s="78"/>
      <c r="M40" s="79"/>
      <c r="N40" s="105"/>
      <c r="O40" s="243">
        <f t="shared" si="1"/>
        <v>0</v>
      </c>
      <c r="P40" s="460"/>
      <c r="Q40" s="250">
        <f t="shared" si="2"/>
        <v>0</v>
      </c>
      <c r="R40" s="415"/>
      <c r="S40" s="329"/>
      <c r="T40" s="329"/>
      <c r="U40" s="329"/>
      <c r="V40" s="329"/>
    </row>
    <row r="41" spans="1:22" ht="17.25" customHeight="1" thickBot="1" x14ac:dyDescent="0.35">
      <c r="A41" s="105"/>
      <c r="B41" s="105"/>
      <c r="C41" s="105"/>
      <c r="D41" s="105"/>
      <c r="E41" s="105"/>
      <c r="F41" s="105"/>
      <c r="G41" s="105"/>
      <c r="H41" s="105"/>
      <c r="I41" s="105"/>
      <c r="J41" s="105"/>
      <c r="K41" s="105"/>
      <c r="L41" s="167"/>
      <c r="M41" s="167"/>
      <c r="N41" s="167"/>
      <c r="O41" s="167"/>
      <c r="P41" s="106"/>
      <c r="Q41" s="105"/>
      <c r="R41" s="105"/>
      <c r="S41" s="329"/>
      <c r="T41" s="329"/>
      <c r="U41" s="329"/>
      <c r="V41" s="329"/>
    </row>
    <row r="42" spans="1:22" ht="17.25" customHeight="1" thickBot="1" x14ac:dyDescent="0.35">
      <c r="A42" s="105"/>
      <c r="B42" s="105"/>
      <c r="C42" s="105"/>
      <c r="D42" s="105"/>
      <c r="E42" s="105"/>
      <c r="F42" s="105"/>
      <c r="G42" s="105"/>
      <c r="H42" s="105"/>
      <c r="I42" s="105"/>
      <c r="J42" s="237" t="s">
        <v>41</v>
      </c>
      <c r="K42" s="238">
        <f>SUM(K22:K40)</f>
        <v>0</v>
      </c>
      <c r="L42" s="106" t="s">
        <v>155</v>
      </c>
      <c r="M42" s="105"/>
      <c r="N42" s="105"/>
      <c r="O42" s="244">
        <f>SUM(O22:O40)</f>
        <v>0</v>
      </c>
      <c r="P42" s="169"/>
      <c r="Q42" s="244">
        <f>SUM(Q22:Q40)</f>
        <v>0</v>
      </c>
      <c r="R42" s="105"/>
      <c r="S42" s="329"/>
      <c r="T42" s="329"/>
      <c r="U42" s="329"/>
      <c r="V42" s="342"/>
    </row>
    <row r="43" spans="1:22" ht="17.25" customHeight="1" x14ac:dyDescent="0.3">
      <c r="A43" s="105"/>
      <c r="B43" s="105"/>
      <c r="C43" s="105"/>
      <c r="D43" s="105"/>
      <c r="E43" s="105"/>
      <c r="F43" s="105"/>
      <c r="G43" s="105"/>
      <c r="H43" s="105"/>
      <c r="I43" s="105"/>
      <c r="J43" s="105"/>
      <c r="K43" s="105"/>
      <c r="L43" s="105"/>
      <c r="M43" s="105"/>
      <c r="N43" s="105"/>
      <c r="O43" s="168"/>
      <c r="P43" s="106"/>
      <c r="Q43" s="105"/>
      <c r="R43" s="105"/>
      <c r="S43" s="343"/>
      <c r="T43" s="329"/>
      <c r="U43" s="343"/>
      <c r="V43" s="329"/>
    </row>
    <row r="44" spans="1:22" ht="17.25" customHeight="1" x14ac:dyDescent="0.3">
      <c r="A44" s="105"/>
      <c r="B44" s="105"/>
      <c r="C44" s="105"/>
      <c r="D44" s="105"/>
      <c r="E44" s="105"/>
      <c r="F44" s="105"/>
      <c r="G44" s="105"/>
      <c r="H44" s="105"/>
      <c r="I44" s="105"/>
      <c r="J44" s="105"/>
      <c r="K44" s="105"/>
      <c r="L44" s="105"/>
      <c r="M44" s="105"/>
      <c r="N44" s="105"/>
      <c r="O44" s="168"/>
      <c r="P44" s="106"/>
      <c r="Q44" s="414"/>
      <c r="R44" s="105"/>
      <c r="S44" s="343"/>
      <c r="T44" s="329"/>
      <c r="U44" s="343"/>
      <c r="V44" s="329"/>
    </row>
    <row r="45" spans="1:22" ht="16.899999999999999" customHeight="1" x14ac:dyDescent="0.3">
      <c r="A45" s="105"/>
      <c r="B45" s="105"/>
      <c r="C45" s="105"/>
      <c r="D45" s="105"/>
      <c r="E45" s="105"/>
      <c r="F45" s="105"/>
      <c r="G45" s="105"/>
      <c r="H45" s="105"/>
      <c r="I45" s="105"/>
      <c r="J45" s="105"/>
      <c r="K45" s="105"/>
      <c r="L45" s="105"/>
      <c r="M45" s="105"/>
      <c r="N45" s="105"/>
      <c r="O45" s="105"/>
      <c r="P45" s="105"/>
      <c r="Q45" s="105"/>
      <c r="R45" s="105"/>
      <c r="S45" s="329"/>
      <c r="T45" s="329"/>
      <c r="U45" s="329"/>
      <c r="V45" s="329"/>
    </row>
    <row r="46" spans="1:22" ht="17.25" customHeight="1" x14ac:dyDescent="0.3">
      <c r="A46" s="105"/>
      <c r="B46" s="105"/>
      <c r="C46" s="105"/>
      <c r="D46" s="105"/>
      <c r="E46" s="105"/>
      <c r="F46" s="105"/>
      <c r="G46" s="105"/>
      <c r="H46" s="105"/>
      <c r="I46" s="105"/>
      <c r="J46" s="105"/>
      <c r="K46" s="105"/>
      <c r="L46" s="105"/>
      <c r="M46" s="105"/>
      <c r="N46" s="105"/>
      <c r="O46" s="105"/>
      <c r="P46" s="105"/>
      <c r="Q46" s="105"/>
      <c r="R46" s="105"/>
      <c r="S46" s="329"/>
      <c r="T46" s="329"/>
      <c r="U46" s="329"/>
      <c r="V46" s="329"/>
    </row>
    <row r="47" spans="1:22" ht="17.25" customHeight="1" x14ac:dyDescent="0.3">
      <c r="A47" s="105"/>
      <c r="B47" s="105"/>
      <c r="C47" s="105"/>
      <c r="D47" s="105"/>
      <c r="E47" s="105"/>
      <c r="F47" s="105"/>
      <c r="G47" s="105"/>
      <c r="H47" s="105"/>
      <c r="I47" s="105"/>
      <c r="J47" s="105"/>
      <c r="K47" s="105"/>
      <c r="L47" s="105"/>
      <c r="M47" s="105"/>
      <c r="N47" s="105"/>
      <c r="O47" s="105"/>
      <c r="P47" s="105"/>
      <c r="Q47" s="105"/>
      <c r="R47" s="105"/>
      <c r="S47" s="329"/>
      <c r="T47" s="329"/>
      <c r="U47" s="329"/>
      <c r="V47" s="329"/>
    </row>
    <row r="48" spans="1:22" ht="17.25" customHeight="1" x14ac:dyDescent="0.3">
      <c r="A48" s="105"/>
      <c r="B48" s="105"/>
      <c r="C48" s="105"/>
      <c r="D48" s="105"/>
      <c r="E48" s="105"/>
      <c r="F48" s="105"/>
      <c r="G48" s="105"/>
      <c r="H48" s="105"/>
      <c r="I48" s="105"/>
      <c r="J48" s="105"/>
      <c r="K48" s="105"/>
      <c r="L48" s="105"/>
      <c r="M48" s="105"/>
      <c r="N48" s="105"/>
      <c r="O48" s="105"/>
      <c r="P48" s="105"/>
      <c r="Q48" s="105"/>
      <c r="R48" s="105"/>
      <c r="S48" s="329"/>
      <c r="T48" s="329"/>
      <c r="U48" s="329"/>
      <c r="V48" s="329"/>
    </row>
    <row r="49" spans="1:22" ht="17.25" customHeight="1" x14ac:dyDescent="0.3">
      <c r="A49" s="105"/>
      <c r="B49" s="105"/>
      <c r="C49" s="105"/>
      <c r="D49" s="105"/>
      <c r="E49" s="105"/>
      <c r="F49" s="105"/>
      <c r="G49" s="105"/>
      <c r="H49" s="105"/>
      <c r="I49" s="105"/>
      <c r="J49" s="105"/>
      <c r="K49" s="105"/>
      <c r="L49" s="105"/>
      <c r="M49" s="105"/>
      <c r="N49" s="105"/>
      <c r="O49" s="105"/>
      <c r="P49" s="105"/>
      <c r="Q49" s="105"/>
      <c r="R49" s="105"/>
      <c r="S49" s="329"/>
      <c r="T49" s="329"/>
      <c r="U49" s="329"/>
      <c r="V49" s="329"/>
    </row>
    <row r="50" spans="1:22" ht="17.25" customHeight="1" x14ac:dyDescent="0.35">
      <c r="A50" s="105"/>
      <c r="B50" s="105"/>
      <c r="C50" s="105"/>
      <c r="D50" s="105"/>
      <c r="E50" s="170"/>
      <c r="F50" s="170"/>
      <c r="G50" s="170"/>
      <c r="H50" s="170"/>
      <c r="I50" s="171"/>
      <c r="J50" s="172"/>
      <c r="K50" s="172"/>
      <c r="L50" s="105"/>
      <c r="M50" s="105"/>
      <c r="N50" s="105"/>
      <c r="O50" s="105"/>
      <c r="P50" s="105"/>
      <c r="Q50" s="105"/>
      <c r="R50" s="105"/>
      <c r="S50" s="329"/>
      <c r="T50" s="329"/>
      <c r="U50" s="329"/>
      <c r="V50" s="329"/>
    </row>
    <row r="51" spans="1:22" ht="45" customHeight="1" x14ac:dyDescent="0.35">
      <c r="A51" s="105"/>
      <c r="B51" s="105"/>
      <c r="C51" s="105"/>
      <c r="D51" s="105"/>
      <c r="E51" s="105"/>
      <c r="F51" s="105"/>
      <c r="G51" s="522" t="s">
        <v>228</v>
      </c>
      <c r="H51" s="554"/>
      <c r="I51" s="554"/>
      <c r="J51" s="554"/>
      <c r="K51" s="554"/>
      <c r="L51" s="554"/>
      <c r="M51" s="554"/>
      <c r="N51" s="554"/>
      <c r="O51" s="554"/>
      <c r="P51" s="554"/>
      <c r="Q51" s="554"/>
      <c r="R51" s="555"/>
      <c r="S51" s="329"/>
      <c r="T51" s="329"/>
      <c r="U51" s="329"/>
      <c r="V51" s="329"/>
    </row>
    <row r="52" spans="1:22" ht="17.25" customHeight="1" x14ac:dyDescent="0.3">
      <c r="A52" s="105"/>
      <c r="B52" s="105"/>
      <c r="C52" s="105"/>
      <c r="D52" s="105"/>
      <c r="E52" s="105"/>
      <c r="F52" s="105"/>
      <c r="G52" s="105"/>
      <c r="H52" s="105"/>
      <c r="I52" s="105"/>
      <c r="J52" s="105"/>
      <c r="K52" s="105"/>
      <c r="L52" s="105"/>
      <c r="M52" s="105"/>
      <c r="N52" s="105"/>
      <c r="O52" s="105"/>
      <c r="P52" s="105"/>
      <c r="Q52" s="105"/>
      <c r="R52" s="105"/>
      <c r="S52" s="329"/>
      <c r="T52" s="329"/>
      <c r="U52" s="329"/>
      <c r="V52" s="329"/>
    </row>
    <row r="53" spans="1:22" ht="33.75" customHeight="1" x14ac:dyDescent="0.35">
      <c r="A53" s="105"/>
      <c r="B53" s="105"/>
      <c r="C53" s="105"/>
      <c r="D53" s="105"/>
      <c r="E53" s="105"/>
      <c r="F53" s="105"/>
      <c r="G53" s="522" t="s">
        <v>156</v>
      </c>
      <c r="H53" s="554"/>
      <c r="I53" s="554"/>
      <c r="J53" s="554"/>
      <c r="K53" s="554"/>
      <c r="L53" s="554"/>
      <c r="M53" s="554"/>
      <c r="N53" s="554"/>
      <c r="O53" s="554"/>
      <c r="P53" s="554"/>
      <c r="Q53" s="554"/>
      <c r="R53" s="555"/>
      <c r="S53" s="329"/>
      <c r="T53" s="329"/>
      <c r="U53" s="329"/>
      <c r="V53" s="329"/>
    </row>
    <row r="54" spans="1:22" ht="17.25" customHeight="1" x14ac:dyDescent="0.3">
      <c r="A54" s="105"/>
      <c r="B54" s="105"/>
      <c r="C54" s="105"/>
      <c r="D54" s="105"/>
      <c r="E54" s="105"/>
      <c r="F54" s="105"/>
      <c r="G54" s="105"/>
      <c r="H54" s="105"/>
      <c r="I54" s="105"/>
      <c r="J54" s="105"/>
      <c r="K54" s="105"/>
      <c r="L54" s="105"/>
      <c r="M54" s="105"/>
      <c r="N54" s="105"/>
      <c r="O54" s="105"/>
      <c r="P54" s="105"/>
      <c r="Q54" s="105"/>
      <c r="R54" s="105"/>
      <c r="S54" s="329"/>
      <c r="T54" s="329"/>
      <c r="U54" s="329"/>
      <c r="V54" s="329"/>
    </row>
    <row r="55" spans="1:22" ht="17.25" customHeight="1" x14ac:dyDescent="0.35">
      <c r="A55" s="105"/>
      <c r="B55" s="105"/>
      <c r="C55" s="105"/>
      <c r="D55" s="105"/>
      <c r="E55" s="105"/>
      <c r="F55" s="105"/>
      <c r="G55" s="160" t="s">
        <v>157</v>
      </c>
      <c r="H55" s="3"/>
      <c r="I55" s="3"/>
      <c r="J55" s="105"/>
      <c r="K55" s="105"/>
      <c r="L55" s="105"/>
      <c r="M55" s="105"/>
      <c r="N55" s="105"/>
      <c r="O55" s="105"/>
      <c r="P55" s="105"/>
      <c r="Q55" s="105"/>
      <c r="R55" s="105"/>
      <c r="S55" s="329"/>
      <c r="T55" s="329"/>
      <c r="U55" s="329"/>
      <c r="V55" s="329"/>
    </row>
    <row r="56" spans="1:22" ht="17.25" customHeight="1" x14ac:dyDescent="0.3">
      <c r="A56" s="105"/>
      <c r="B56" s="105"/>
      <c r="C56" s="105"/>
      <c r="D56" s="105"/>
      <c r="E56" s="105"/>
      <c r="F56" s="105"/>
      <c r="G56" s="105"/>
      <c r="H56" s="105"/>
      <c r="I56" s="105"/>
      <c r="J56" s="105"/>
      <c r="K56" s="105"/>
      <c r="L56" s="105"/>
      <c r="M56" s="105"/>
      <c r="N56" s="105"/>
      <c r="O56" s="105"/>
      <c r="P56" s="105"/>
      <c r="Q56" s="105"/>
      <c r="R56" s="105"/>
      <c r="S56" s="329"/>
      <c r="T56" s="329"/>
      <c r="U56" s="329"/>
      <c r="V56" s="329"/>
    </row>
    <row r="57" spans="1:22" ht="17.25" customHeight="1" x14ac:dyDescent="0.3"/>
    <row r="58" spans="1:22" ht="17.25" customHeight="1" x14ac:dyDescent="0.3"/>
    <row r="59" spans="1:22" ht="17.25" customHeight="1" x14ac:dyDescent="0.3"/>
    <row r="60" spans="1:22" ht="17.25" customHeight="1" x14ac:dyDescent="0.3"/>
    <row r="61" spans="1:22" ht="17.25" customHeight="1" x14ac:dyDescent="0.3"/>
    <row r="62" spans="1:22" ht="17.25" customHeight="1" x14ac:dyDescent="0.3"/>
    <row r="63" spans="1:22" ht="17.25" customHeight="1" x14ac:dyDescent="0.3"/>
    <row r="64" spans="1:22"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sheetData>
  <mergeCells count="6">
    <mergeCell ref="G53:R53"/>
    <mergeCell ref="G51:R51"/>
    <mergeCell ref="S14:V17"/>
    <mergeCell ref="A19:Q20"/>
    <mergeCell ref="E14:K14"/>
    <mergeCell ref="O14:R17"/>
  </mergeCells>
  <phoneticPr fontId="4" type="noConversion"/>
  <pageMargins left="0.75000000000000011" right="0.75000000000000011" top="1" bottom="1" header="0.5" footer="0.5"/>
  <pageSetup paperSize="9" orientation="portrait" horizontalDpi="300" verticalDpi="300" r:id="rId1"/>
  <drawing r:id="rId2"/>
  <legacyDrawing r:id="rId3"/>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BEE4CFBA-8C47-49D7-9195-5376B7DAB9E3}">
          <x14:formula1>
            <xm:f>'DROPDOWN DATA'!$B$2:$B$4</xm:f>
          </x14:formula1>
          <xm:sqref>F15</xm:sqref>
        </x14:dataValidation>
        <x14:dataValidation type="list" allowBlank="1" showInputMessage="1" showErrorMessage="1" xr:uid="{60BB8DB6-D4C0-43ED-831F-919555A1C333}">
          <x14:formula1>
            <xm:f>'DROPDOWN DATA'!$A$2:$A$19</xm:f>
          </x14:formula1>
          <xm:sqref>K15</xm:sqref>
        </x14:dataValidation>
        <x14:dataValidation type="list" allowBlank="1" showInputMessage="1" showErrorMessage="1" xr:uid="{FFE0B71B-AD52-4AAE-B150-9B42B1292194}">
          <x14:formula1>
            <xm:f>'DROPDOWN DATA'!$G$2:$G$5</xm:f>
          </x14:formula1>
          <xm:sqref>C22:C40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76F1F-2633-432D-844B-E3DEDC5BB12E}">
  <dimension ref="A1:V91"/>
  <sheetViews>
    <sheetView topLeftCell="F34" zoomScale="50" zoomScaleNormal="50" workbookViewId="0">
      <selection activeCell="Q48" sqref="Q48"/>
    </sheetView>
  </sheetViews>
  <sheetFormatPr defaultColWidth="10.84375" defaultRowHeight="13.5" x14ac:dyDescent="0.3"/>
  <cols>
    <col min="1" max="1" width="22.23046875" customWidth="1"/>
    <col min="2" max="2" width="26.15234375" customWidth="1"/>
    <col min="3" max="3" width="19.4609375" customWidth="1"/>
    <col min="4" max="4" width="53.4609375" customWidth="1"/>
    <col min="5" max="5" width="19.23046875" customWidth="1"/>
    <col min="6" max="6" width="19.4609375" customWidth="1"/>
    <col min="7" max="7" width="16.84375" customWidth="1"/>
    <col min="8" max="8" width="13.84375" customWidth="1"/>
    <col min="9" max="9" width="14.84375" customWidth="1"/>
    <col min="10" max="10" width="17.61328125" customWidth="1"/>
    <col min="11" max="11" width="15.15234375" customWidth="1"/>
    <col min="12" max="12" width="14.3828125" customWidth="1"/>
    <col min="13" max="13" width="26" customWidth="1"/>
    <col min="14" max="14" width="20.15234375" customWidth="1"/>
    <col min="15" max="18" width="25.765625" customWidth="1"/>
    <col min="19" max="19" width="28.23046875" bestFit="1" customWidth="1"/>
    <col min="20" max="20" width="23.84375" customWidth="1"/>
    <col min="21" max="21" width="21.84375" customWidth="1"/>
    <col min="22" max="22" width="37.61328125" customWidth="1"/>
  </cols>
  <sheetData>
    <row r="1" spans="1:22" x14ac:dyDescent="0.3">
      <c r="A1" s="105"/>
      <c r="B1" s="105"/>
      <c r="C1" s="105"/>
      <c r="D1" s="105"/>
      <c r="E1" s="105"/>
      <c r="F1" s="105"/>
      <c r="G1" s="105"/>
      <c r="H1" s="105"/>
      <c r="I1" s="105"/>
      <c r="J1" s="105"/>
      <c r="K1" s="105"/>
      <c r="L1" s="105"/>
      <c r="M1" s="105"/>
      <c r="N1" s="105"/>
      <c r="O1" s="105"/>
      <c r="P1" s="105"/>
      <c r="Q1" s="105"/>
      <c r="R1" s="105"/>
      <c r="S1" s="339"/>
      <c r="T1" s="339"/>
      <c r="U1" s="339"/>
      <c r="V1" s="339"/>
    </row>
    <row r="2" spans="1:22" x14ac:dyDescent="0.3">
      <c r="A2" s="105"/>
      <c r="B2" s="105"/>
      <c r="C2" s="105"/>
      <c r="D2" s="105"/>
      <c r="E2" s="105"/>
      <c r="F2" s="105"/>
      <c r="G2" s="105"/>
      <c r="H2" s="105"/>
      <c r="I2" s="105"/>
      <c r="J2" s="105"/>
      <c r="K2" s="105"/>
      <c r="L2" s="105"/>
      <c r="M2" s="105"/>
      <c r="N2" s="105"/>
      <c r="O2" s="105"/>
      <c r="P2" s="105"/>
      <c r="Q2" s="105"/>
      <c r="R2" s="105"/>
      <c r="S2" s="339"/>
      <c r="T2" s="339"/>
      <c r="U2" s="339"/>
      <c r="V2" s="339"/>
    </row>
    <row r="3" spans="1:22" x14ac:dyDescent="0.3">
      <c r="A3" s="105"/>
      <c r="B3" s="105"/>
      <c r="C3" s="105"/>
      <c r="D3" s="105"/>
      <c r="E3" s="105"/>
      <c r="F3" s="105"/>
      <c r="G3" s="105"/>
      <c r="H3" s="105"/>
      <c r="I3" s="105"/>
      <c r="J3" s="105"/>
      <c r="K3" s="105"/>
      <c r="L3" s="105"/>
      <c r="M3" s="105"/>
      <c r="N3" s="105"/>
      <c r="O3" s="105"/>
      <c r="P3" s="105"/>
      <c r="Q3" s="105"/>
      <c r="R3" s="105"/>
      <c r="S3" s="339"/>
      <c r="T3" s="339"/>
      <c r="U3" s="339"/>
      <c r="V3" s="339"/>
    </row>
    <row r="4" spans="1:22" ht="19.5" x14ac:dyDescent="0.35">
      <c r="A4" s="105"/>
      <c r="B4" s="105"/>
      <c r="C4" s="105"/>
      <c r="D4" s="105"/>
      <c r="E4" s="180"/>
      <c r="F4" s="105"/>
      <c r="G4" s="105"/>
      <c r="H4" s="105"/>
      <c r="I4" s="105"/>
      <c r="J4" s="105"/>
      <c r="K4" s="105"/>
      <c r="L4" s="105"/>
      <c r="M4" s="105"/>
      <c r="N4" s="105"/>
      <c r="O4" s="105"/>
      <c r="P4" s="105"/>
      <c r="Q4" s="105"/>
      <c r="R4" s="105"/>
      <c r="S4" s="339"/>
      <c r="T4" s="339"/>
      <c r="U4" s="339"/>
      <c r="V4" s="339"/>
    </row>
    <row r="5" spans="1:22" x14ac:dyDescent="0.3">
      <c r="A5" s="105"/>
      <c r="B5" s="105"/>
      <c r="C5" s="105"/>
      <c r="D5" s="105"/>
      <c r="E5" s="105"/>
      <c r="F5" s="105"/>
      <c r="G5" s="105"/>
      <c r="H5" s="105"/>
      <c r="I5" s="105"/>
      <c r="J5" s="105"/>
      <c r="K5" s="105"/>
      <c r="L5" s="105"/>
      <c r="M5" s="105"/>
      <c r="N5" s="105"/>
      <c r="O5" s="105"/>
      <c r="P5" s="105"/>
      <c r="Q5" s="105"/>
      <c r="R5" s="105"/>
      <c r="S5" s="339"/>
      <c r="T5" s="339"/>
      <c r="U5" s="339"/>
      <c r="V5" s="339"/>
    </row>
    <row r="6" spans="1:22" x14ac:dyDescent="0.3">
      <c r="A6" s="105"/>
      <c r="B6" s="105"/>
      <c r="C6" s="105"/>
      <c r="D6" s="105"/>
      <c r="E6" s="105"/>
      <c r="F6" s="105"/>
      <c r="G6" s="105"/>
      <c r="H6" s="105"/>
      <c r="I6" s="105"/>
      <c r="J6" s="105"/>
      <c r="K6" s="105"/>
      <c r="L6" s="105"/>
      <c r="M6" s="105"/>
      <c r="N6" s="105"/>
      <c r="O6" s="105"/>
      <c r="P6" s="105"/>
      <c r="Q6" s="105"/>
      <c r="R6" s="105"/>
      <c r="S6" s="339"/>
      <c r="T6" s="339"/>
      <c r="U6" s="339"/>
      <c r="V6" s="339"/>
    </row>
    <row r="7" spans="1:22" x14ac:dyDescent="0.3">
      <c r="A7" s="105"/>
      <c r="B7" s="105"/>
      <c r="C7" s="105"/>
      <c r="D7" s="105"/>
      <c r="E7" s="105"/>
      <c r="F7" s="105"/>
      <c r="G7" s="105"/>
      <c r="H7" s="105"/>
      <c r="I7" s="105"/>
      <c r="J7" s="105"/>
      <c r="K7" s="105"/>
      <c r="L7" s="105"/>
      <c r="M7" s="105"/>
      <c r="N7" s="105"/>
      <c r="O7" s="105"/>
      <c r="P7" s="105"/>
      <c r="Q7" s="105"/>
      <c r="R7" s="105"/>
      <c r="S7" s="339"/>
      <c r="T7" s="339"/>
      <c r="U7" s="339"/>
      <c r="V7" s="339"/>
    </row>
    <row r="8" spans="1:22" x14ac:dyDescent="0.3">
      <c r="A8" s="105" t="s">
        <v>217</v>
      </c>
      <c r="B8" s="105"/>
      <c r="C8" s="105"/>
      <c r="D8" s="105"/>
      <c r="E8" s="105"/>
      <c r="F8" s="105"/>
      <c r="G8" s="105"/>
      <c r="H8" s="105"/>
      <c r="I8" s="105"/>
      <c r="J8" s="105"/>
      <c r="K8" s="105"/>
      <c r="L8" s="105"/>
      <c r="M8" s="105"/>
      <c r="N8" s="105"/>
      <c r="O8" s="105"/>
      <c r="P8" s="105"/>
      <c r="Q8" s="105"/>
      <c r="R8" s="105"/>
      <c r="S8" s="339"/>
      <c r="T8" s="339"/>
      <c r="U8" s="339"/>
      <c r="V8" s="339"/>
    </row>
    <row r="9" spans="1:22" x14ac:dyDescent="0.3">
      <c r="A9" s="105"/>
      <c r="B9" s="105"/>
      <c r="C9" s="105"/>
      <c r="D9" s="105"/>
      <c r="E9" s="105"/>
      <c r="F9" s="105"/>
      <c r="G9" s="105"/>
      <c r="H9" s="105"/>
      <c r="I9" s="105"/>
      <c r="J9" s="105"/>
      <c r="K9" s="105"/>
      <c r="L9" s="105"/>
      <c r="M9" s="105"/>
      <c r="N9" s="105"/>
      <c r="O9" s="105"/>
      <c r="P9" s="105"/>
      <c r="Q9" s="105"/>
      <c r="R9" s="105"/>
      <c r="S9" s="339"/>
      <c r="T9" s="339"/>
      <c r="U9" s="339"/>
      <c r="V9" s="339"/>
    </row>
    <row r="10" spans="1:22" x14ac:dyDescent="0.3">
      <c r="A10" s="105"/>
      <c r="B10" s="105"/>
      <c r="C10" s="105"/>
      <c r="D10" s="105"/>
      <c r="E10" s="105"/>
      <c r="F10" s="105"/>
      <c r="G10" s="105"/>
      <c r="H10" s="105"/>
      <c r="I10" s="105"/>
      <c r="J10" s="105"/>
      <c r="K10" s="105"/>
      <c r="L10" s="105"/>
      <c r="M10" s="105"/>
      <c r="N10" s="105"/>
      <c r="O10" s="105"/>
      <c r="P10" s="105"/>
      <c r="Q10" s="105"/>
      <c r="R10" s="105"/>
      <c r="S10" s="339"/>
      <c r="T10" s="339"/>
      <c r="U10" s="339"/>
      <c r="V10" s="339"/>
    </row>
    <row r="11" spans="1:22" x14ac:dyDescent="0.3">
      <c r="A11" s="105"/>
      <c r="B11" s="105"/>
      <c r="C11" s="105"/>
      <c r="D11" s="105"/>
      <c r="E11" s="105"/>
      <c r="F11" s="105"/>
      <c r="G11" s="105"/>
      <c r="H11" s="105"/>
      <c r="I11" s="105"/>
      <c r="J11" s="105"/>
      <c r="K11" s="105"/>
      <c r="L11" s="105"/>
      <c r="M11" s="105"/>
      <c r="N11" s="105"/>
      <c r="O11" s="105"/>
      <c r="P11" s="105"/>
      <c r="Q11" s="105"/>
      <c r="R11" s="105"/>
      <c r="S11" s="339"/>
      <c r="T11" s="339"/>
      <c r="U11" s="339"/>
      <c r="V11" s="339"/>
    </row>
    <row r="12" spans="1:22" x14ac:dyDescent="0.3">
      <c r="A12" s="105"/>
      <c r="B12" s="105"/>
      <c r="C12" s="105"/>
      <c r="D12" s="105"/>
      <c r="E12" s="105"/>
      <c r="F12" s="105"/>
      <c r="G12" s="105"/>
      <c r="H12" s="105"/>
      <c r="I12" s="105"/>
      <c r="J12" s="105"/>
      <c r="K12" s="105"/>
      <c r="L12" s="105"/>
      <c r="M12" s="105"/>
      <c r="N12" s="105"/>
      <c r="O12" s="105"/>
      <c r="P12" s="105"/>
      <c r="Q12" s="105"/>
      <c r="R12" s="105"/>
      <c r="S12" s="339"/>
      <c r="T12" s="339"/>
      <c r="U12" s="339"/>
      <c r="V12" s="339"/>
    </row>
    <row r="13" spans="1:22" x14ac:dyDescent="0.3">
      <c r="A13" s="105"/>
      <c r="B13" s="105"/>
      <c r="C13" s="105"/>
      <c r="D13" s="105"/>
      <c r="E13" s="105"/>
      <c r="F13" s="105"/>
      <c r="G13" s="105"/>
      <c r="H13" s="105"/>
      <c r="I13" s="105"/>
      <c r="J13" s="105"/>
      <c r="K13" s="105"/>
      <c r="L13" s="105"/>
      <c r="M13" s="105"/>
      <c r="N13" s="105"/>
      <c r="O13" s="105"/>
      <c r="P13" s="105"/>
      <c r="Q13" s="105"/>
      <c r="R13" s="105"/>
      <c r="S13" s="339"/>
      <c r="T13" s="339"/>
      <c r="U13" s="339"/>
      <c r="V13" s="339"/>
    </row>
    <row r="14" spans="1:22" x14ac:dyDescent="0.3">
      <c r="A14" s="105"/>
      <c r="B14" s="105"/>
      <c r="C14" s="105"/>
      <c r="D14" s="105"/>
      <c r="E14" s="105"/>
      <c r="F14" s="105"/>
      <c r="G14" s="105"/>
      <c r="H14" s="105"/>
      <c r="I14" s="105"/>
      <c r="J14" s="105"/>
      <c r="K14" s="105"/>
      <c r="L14" s="105"/>
      <c r="M14" s="105"/>
      <c r="N14" s="105"/>
      <c r="O14" s="105"/>
      <c r="P14" s="105"/>
      <c r="Q14" s="105"/>
      <c r="R14" s="105"/>
      <c r="S14" s="329"/>
      <c r="T14" s="329"/>
      <c r="U14" s="329"/>
      <c r="V14" s="329"/>
    </row>
    <row r="15" spans="1:22" ht="14" thickBot="1" x14ac:dyDescent="0.35">
      <c r="A15" s="105"/>
      <c r="B15" s="105"/>
      <c r="C15" s="105"/>
      <c r="D15" s="105"/>
      <c r="E15" s="105"/>
      <c r="F15" s="105"/>
      <c r="G15" s="105"/>
      <c r="H15" s="105"/>
      <c r="I15" s="105"/>
      <c r="J15" s="105"/>
      <c r="K15" s="105"/>
      <c r="L15" s="105"/>
      <c r="M15" s="105"/>
      <c r="N15" s="105"/>
      <c r="O15" s="105"/>
      <c r="P15" s="105"/>
      <c r="Q15" s="105"/>
      <c r="R15" s="105"/>
      <c r="S15" s="329"/>
      <c r="T15" s="329"/>
      <c r="U15" s="329"/>
      <c r="V15" s="329"/>
    </row>
    <row r="16" spans="1:22" ht="30.5" x14ac:dyDescent="0.6">
      <c r="A16" s="105"/>
      <c r="B16" s="105"/>
      <c r="C16" s="105"/>
      <c r="D16" s="265" t="s">
        <v>128</v>
      </c>
      <c r="E16" s="561" t="s">
        <v>129</v>
      </c>
      <c r="F16" s="562"/>
      <c r="G16" s="562"/>
      <c r="H16" s="562"/>
      <c r="I16" s="562"/>
      <c r="J16" s="562"/>
      <c r="K16" s="562"/>
      <c r="L16" s="344"/>
      <c r="M16" s="267" t="s">
        <v>130</v>
      </c>
      <c r="N16" s="330"/>
      <c r="O16" s="563" t="s">
        <v>131</v>
      </c>
      <c r="P16" s="564"/>
      <c r="Q16" s="564"/>
      <c r="R16" s="565"/>
      <c r="S16" s="329"/>
      <c r="T16" s="329"/>
      <c r="U16" s="329"/>
      <c r="V16" s="329"/>
    </row>
    <row r="17" spans="1:22" ht="15.5" x14ac:dyDescent="0.35">
      <c r="A17" s="105"/>
      <c r="B17" s="105"/>
      <c r="C17" s="105"/>
      <c r="D17" s="269"/>
      <c r="E17" s="270" t="s">
        <v>132</v>
      </c>
      <c r="F17" s="286"/>
      <c r="G17" s="271"/>
      <c r="H17" s="272"/>
      <c r="I17" s="273" t="s">
        <v>133</v>
      </c>
      <c r="J17" s="274"/>
      <c r="K17" s="284"/>
      <c r="L17" s="275"/>
      <c r="M17" s="335">
        <v>44743</v>
      </c>
      <c r="N17" s="331"/>
      <c r="O17" s="566"/>
      <c r="P17" s="567"/>
      <c r="Q17" s="567"/>
      <c r="R17" s="568"/>
      <c r="S17" s="329"/>
      <c r="T17" s="329"/>
      <c r="U17" s="329"/>
      <c r="V17" s="329"/>
    </row>
    <row r="18" spans="1:22" ht="13.5" customHeight="1" x14ac:dyDescent="0.3">
      <c r="A18" s="105"/>
      <c r="B18" s="105"/>
      <c r="C18" s="105"/>
      <c r="D18" s="276"/>
      <c r="E18" s="272" t="s">
        <v>134</v>
      </c>
      <c r="F18" s="287">
        <v>1</v>
      </c>
      <c r="G18" s="272"/>
      <c r="H18" s="271"/>
      <c r="I18" s="277" t="s">
        <v>135</v>
      </c>
      <c r="J18" s="271"/>
      <c r="K18" s="285"/>
      <c r="L18" s="271"/>
      <c r="M18" s="271"/>
      <c r="N18" s="332"/>
      <c r="O18" s="566"/>
      <c r="P18" s="567"/>
      <c r="Q18" s="567"/>
      <c r="R18" s="568"/>
      <c r="S18" s="329"/>
      <c r="T18" s="329"/>
      <c r="U18" s="329"/>
      <c r="V18" s="329"/>
    </row>
    <row r="19" spans="1:22" ht="13.5" customHeight="1" thickBot="1" x14ac:dyDescent="0.35">
      <c r="A19" s="105"/>
      <c r="B19" s="105"/>
      <c r="C19" s="105"/>
      <c r="D19" s="279"/>
      <c r="E19" s="280"/>
      <c r="F19" s="280"/>
      <c r="G19" s="280"/>
      <c r="H19" s="281"/>
      <c r="I19" s="282"/>
      <c r="J19" s="281"/>
      <c r="K19" s="281"/>
      <c r="L19" s="281"/>
      <c r="M19" s="281"/>
      <c r="N19" s="333"/>
      <c r="O19" s="569"/>
      <c r="P19" s="569"/>
      <c r="Q19" s="569"/>
      <c r="R19" s="570"/>
      <c r="S19" s="329"/>
      <c r="T19" s="329"/>
      <c r="U19" s="329"/>
      <c r="V19" s="329"/>
    </row>
    <row r="20" spans="1:22" ht="13.5" customHeight="1" thickBot="1" x14ac:dyDescent="0.35">
      <c r="A20" s="105"/>
      <c r="B20" s="105"/>
      <c r="C20" s="105"/>
      <c r="D20" s="163"/>
      <c r="E20" s="164"/>
      <c r="F20" s="164"/>
      <c r="G20" s="164"/>
      <c r="H20" s="105"/>
      <c r="I20" s="165"/>
      <c r="J20" s="105"/>
      <c r="K20" s="291"/>
      <c r="L20" s="105"/>
      <c r="M20" s="105"/>
      <c r="N20" s="334"/>
      <c r="O20" s="105"/>
      <c r="P20" s="105"/>
      <c r="Q20" s="105"/>
      <c r="R20" s="105"/>
      <c r="S20" s="338"/>
      <c r="T20" s="338"/>
      <c r="U20" s="338"/>
      <c r="V20" s="338"/>
    </row>
    <row r="21" spans="1:22" ht="13.5" customHeight="1" x14ac:dyDescent="0.3">
      <c r="A21" s="571" t="s">
        <v>158</v>
      </c>
      <c r="B21" s="572"/>
      <c r="C21" s="572"/>
      <c r="D21" s="572"/>
      <c r="E21" s="572"/>
      <c r="F21" s="572"/>
      <c r="G21" s="572"/>
      <c r="H21" s="572"/>
      <c r="I21" s="572"/>
      <c r="J21" s="572"/>
      <c r="K21" s="572"/>
      <c r="L21" s="572"/>
      <c r="M21" s="572"/>
      <c r="N21" s="573"/>
      <c r="O21" s="572"/>
      <c r="P21" s="572"/>
      <c r="Q21" s="572"/>
      <c r="R21" s="336"/>
      <c r="S21" s="338"/>
      <c r="T21" s="338"/>
      <c r="U21" s="338"/>
      <c r="V21" s="338"/>
    </row>
    <row r="22" spans="1:22" ht="14.25" customHeight="1" thickBot="1" x14ac:dyDescent="0.35">
      <c r="A22" s="574"/>
      <c r="B22" s="575"/>
      <c r="C22" s="575"/>
      <c r="D22" s="575"/>
      <c r="E22" s="575"/>
      <c r="F22" s="575"/>
      <c r="G22" s="575"/>
      <c r="H22" s="575"/>
      <c r="I22" s="575"/>
      <c r="J22" s="575"/>
      <c r="K22" s="575"/>
      <c r="L22" s="575"/>
      <c r="M22" s="575"/>
      <c r="N22" s="575"/>
      <c r="O22" s="575"/>
      <c r="P22" s="575"/>
      <c r="Q22" s="575"/>
      <c r="R22" s="337"/>
      <c r="S22" s="338"/>
      <c r="T22" s="338"/>
      <c r="U22" s="338"/>
      <c r="V22" s="338"/>
    </row>
    <row r="23" spans="1:22" ht="40.5" customHeight="1" thickBot="1" x14ac:dyDescent="0.35">
      <c r="A23" s="228" t="s">
        <v>136</v>
      </c>
      <c r="B23" s="229" t="s">
        <v>266</v>
      </c>
      <c r="C23" s="245" t="s">
        <v>264</v>
      </c>
      <c r="D23" s="246" t="s">
        <v>111</v>
      </c>
      <c r="E23" s="231" t="s">
        <v>137</v>
      </c>
      <c r="F23" s="293" t="s">
        <v>138</v>
      </c>
      <c r="G23" s="233" t="s">
        <v>143</v>
      </c>
      <c r="H23" s="233" t="s">
        <v>144</v>
      </c>
      <c r="I23" s="233" t="s">
        <v>145</v>
      </c>
      <c r="J23" s="233" t="s">
        <v>146</v>
      </c>
      <c r="K23" s="233" t="s">
        <v>41</v>
      </c>
      <c r="L23" s="233" t="s">
        <v>147</v>
      </c>
      <c r="M23" s="234" t="s">
        <v>148</v>
      </c>
      <c r="N23" s="105"/>
      <c r="O23" s="247" t="s">
        <v>149</v>
      </c>
      <c r="P23" s="248" t="s">
        <v>150</v>
      </c>
      <c r="Q23" s="247" t="s">
        <v>151</v>
      </c>
      <c r="R23" s="249" t="s">
        <v>152</v>
      </c>
    </row>
    <row r="24" spans="1:22" ht="17.25" customHeight="1" x14ac:dyDescent="0.3">
      <c r="A24" s="66"/>
      <c r="B24" s="368"/>
      <c r="C24" s="70"/>
      <c r="D24" s="178"/>
      <c r="E24" s="73"/>
      <c r="F24" s="74"/>
      <c r="G24" s="74"/>
      <c r="H24" s="74"/>
      <c r="I24" s="74"/>
      <c r="J24" s="455"/>
      <c r="K24" s="235">
        <f>I24*J24</f>
        <v>0</v>
      </c>
      <c r="L24" s="74"/>
      <c r="M24" s="75"/>
      <c r="N24" s="105"/>
      <c r="O24" s="250">
        <f>K24</f>
        <v>0</v>
      </c>
      <c r="P24" s="419"/>
      <c r="Q24" s="250">
        <f>P24*I24</f>
        <v>0</v>
      </c>
      <c r="R24" s="223"/>
    </row>
    <row r="25" spans="1:22" ht="48" customHeight="1" x14ac:dyDescent="0.35">
      <c r="A25" s="67"/>
      <c r="B25" s="369"/>
      <c r="C25" s="179"/>
      <c r="D25" s="175"/>
      <c r="E25" s="71"/>
      <c r="F25" s="5"/>
      <c r="G25" s="5"/>
      <c r="H25" s="5"/>
      <c r="I25" s="5"/>
      <c r="J25" s="456"/>
      <c r="K25" s="235">
        <f t="shared" ref="K25:K42" si="0">I25*J25</f>
        <v>0</v>
      </c>
      <c r="L25" s="76"/>
      <c r="M25" s="77"/>
      <c r="N25" s="105"/>
      <c r="O25" s="242">
        <f>K25</f>
        <v>0</v>
      </c>
      <c r="P25" s="421"/>
      <c r="Q25" s="250">
        <f t="shared" ref="Q25:Q42" si="1">P25*I25</f>
        <v>0</v>
      </c>
      <c r="R25" s="81"/>
    </row>
    <row r="26" spans="1:22" ht="42.75" customHeight="1" x14ac:dyDescent="0.3">
      <c r="A26" s="68"/>
      <c r="B26" s="369"/>
      <c r="C26" s="179"/>
      <c r="D26" s="82"/>
      <c r="E26" s="71"/>
      <c r="F26" s="5"/>
      <c r="G26" s="5"/>
      <c r="H26" s="5"/>
      <c r="I26" s="5"/>
      <c r="J26" s="456"/>
      <c r="K26" s="235">
        <f t="shared" si="0"/>
        <v>0</v>
      </c>
      <c r="L26" s="76"/>
      <c r="M26" s="77"/>
      <c r="N26" s="105"/>
      <c r="O26" s="242">
        <f t="shared" ref="O26:O42" si="2">K26</f>
        <v>0</v>
      </c>
      <c r="P26" s="80"/>
      <c r="Q26" s="250">
        <f t="shared" si="1"/>
        <v>0</v>
      </c>
      <c r="R26" s="81"/>
    </row>
    <row r="27" spans="1:22" ht="17.25" customHeight="1" x14ac:dyDescent="0.35">
      <c r="A27" s="67"/>
      <c r="B27" s="369"/>
      <c r="C27" s="179"/>
      <c r="D27" s="175"/>
      <c r="E27" s="71"/>
      <c r="F27" s="5"/>
      <c r="G27" s="5"/>
      <c r="H27" s="5"/>
      <c r="I27" s="5"/>
      <c r="J27" s="456"/>
      <c r="K27" s="235">
        <f t="shared" si="0"/>
        <v>0</v>
      </c>
      <c r="L27" s="76"/>
      <c r="M27" s="77"/>
      <c r="N27" s="105"/>
      <c r="O27" s="242">
        <f t="shared" si="2"/>
        <v>0</v>
      </c>
      <c r="P27" s="80"/>
      <c r="Q27" s="250">
        <f t="shared" si="1"/>
        <v>0</v>
      </c>
      <c r="R27" s="81"/>
    </row>
    <row r="28" spans="1:22" ht="28.15" customHeight="1" x14ac:dyDescent="0.35">
      <c r="A28" s="68"/>
      <c r="B28" s="369"/>
      <c r="C28" s="179"/>
      <c r="D28" s="188"/>
      <c r="E28" s="71"/>
      <c r="F28" s="5"/>
      <c r="G28" s="5"/>
      <c r="H28" s="5"/>
      <c r="I28" s="5"/>
      <c r="J28" s="456"/>
      <c r="K28" s="235">
        <f t="shared" si="0"/>
        <v>0</v>
      </c>
      <c r="L28" s="76"/>
      <c r="M28" s="77"/>
      <c r="N28" s="105"/>
      <c r="O28" s="242">
        <f t="shared" si="2"/>
        <v>0</v>
      </c>
      <c r="P28" s="80"/>
      <c r="Q28" s="250">
        <f t="shared" si="1"/>
        <v>0</v>
      </c>
      <c r="R28" s="81"/>
    </row>
    <row r="29" spans="1:22" ht="24.75" customHeight="1" x14ac:dyDescent="0.3">
      <c r="A29" s="68"/>
      <c r="B29" s="369"/>
      <c r="C29" s="179"/>
      <c r="D29" s="82"/>
      <c r="E29" s="71"/>
      <c r="F29" s="5"/>
      <c r="G29" s="5"/>
      <c r="H29" s="5"/>
      <c r="I29" s="5"/>
      <c r="J29" s="456"/>
      <c r="K29" s="235">
        <f t="shared" si="0"/>
        <v>0</v>
      </c>
      <c r="L29" s="76"/>
      <c r="M29" s="77"/>
      <c r="N29" s="105"/>
      <c r="O29" s="242">
        <f t="shared" si="2"/>
        <v>0</v>
      </c>
      <c r="P29" s="421"/>
      <c r="Q29" s="250">
        <f t="shared" si="1"/>
        <v>0</v>
      </c>
      <c r="R29" s="81"/>
    </row>
    <row r="30" spans="1:22" ht="42" customHeight="1" x14ac:dyDescent="0.35">
      <c r="A30" s="68"/>
      <c r="B30" s="369"/>
      <c r="C30" s="179"/>
      <c r="D30" s="188"/>
      <c r="E30" s="71"/>
      <c r="F30" s="5"/>
      <c r="G30" s="5"/>
      <c r="H30" s="5"/>
      <c r="I30" s="5"/>
      <c r="J30" s="456"/>
      <c r="K30" s="235">
        <f t="shared" si="0"/>
        <v>0</v>
      </c>
      <c r="L30" s="76"/>
      <c r="M30" s="77"/>
      <c r="N30" s="105"/>
      <c r="O30" s="242">
        <f t="shared" si="2"/>
        <v>0</v>
      </c>
      <c r="P30" s="421"/>
      <c r="Q30" s="250">
        <f t="shared" si="1"/>
        <v>0</v>
      </c>
      <c r="R30" s="81"/>
    </row>
    <row r="31" spans="1:22" ht="28.15" customHeight="1" x14ac:dyDescent="0.35">
      <c r="A31" s="67"/>
      <c r="B31" s="369"/>
      <c r="C31" s="179"/>
      <c r="D31" s="175"/>
      <c r="E31" s="71"/>
      <c r="F31" s="5"/>
      <c r="G31" s="5"/>
      <c r="H31" s="5"/>
      <c r="I31" s="5"/>
      <c r="J31" s="456"/>
      <c r="K31" s="235">
        <f t="shared" si="0"/>
        <v>0</v>
      </c>
      <c r="L31" s="76"/>
      <c r="M31" s="77"/>
      <c r="N31" s="105"/>
      <c r="O31" s="242">
        <f t="shared" si="2"/>
        <v>0</v>
      </c>
      <c r="P31" s="80"/>
      <c r="Q31" s="250">
        <f t="shared" si="1"/>
        <v>0</v>
      </c>
      <c r="R31" s="81"/>
    </row>
    <row r="32" spans="1:22" ht="28.15" customHeight="1" x14ac:dyDescent="0.35">
      <c r="A32" s="68"/>
      <c r="B32" s="369"/>
      <c r="C32" s="179"/>
      <c r="D32" s="188"/>
      <c r="E32" s="71"/>
      <c r="F32" s="5"/>
      <c r="G32" s="5"/>
      <c r="H32" s="5"/>
      <c r="I32" s="5"/>
      <c r="J32" s="456"/>
      <c r="K32" s="235">
        <f t="shared" si="0"/>
        <v>0</v>
      </c>
      <c r="L32" s="76"/>
      <c r="M32" s="77"/>
      <c r="N32" s="105"/>
      <c r="O32" s="242">
        <f t="shared" si="2"/>
        <v>0</v>
      </c>
      <c r="P32" s="421"/>
      <c r="Q32" s="250">
        <f t="shared" si="1"/>
        <v>0</v>
      </c>
      <c r="R32" s="81"/>
    </row>
    <row r="33" spans="1:22" ht="41.65" customHeight="1" x14ac:dyDescent="0.35">
      <c r="A33" s="67"/>
      <c r="B33" s="369"/>
      <c r="C33" s="179"/>
      <c r="D33" s="175"/>
      <c r="E33" s="71"/>
      <c r="F33" s="5"/>
      <c r="G33" s="5"/>
      <c r="H33" s="5"/>
      <c r="I33" s="5"/>
      <c r="J33" s="456"/>
      <c r="K33" s="235">
        <f t="shared" si="0"/>
        <v>0</v>
      </c>
      <c r="L33" s="76"/>
      <c r="M33" s="77"/>
      <c r="N33" s="105"/>
      <c r="O33" s="242">
        <f t="shared" si="2"/>
        <v>0</v>
      </c>
      <c r="P33" s="80"/>
      <c r="Q33" s="250">
        <f t="shared" si="1"/>
        <v>0</v>
      </c>
      <c r="R33" s="81"/>
    </row>
    <row r="34" spans="1:22" ht="41.65" customHeight="1" x14ac:dyDescent="0.35">
      <c r="A34" s="68"/>
      <c r="B34" s="369"/>
      <c r="C34" s="179"/>
      <c r="D34" s="188"/>
      <c r="E34" s="71"/>
      <c r="F34" s="5"/>
      <c r="G34" s="5"/>
      <c r="H34" s="5"/>
      <c r="I34" s="5"/>
      <c r="J34" s="456"/>
      <c r="K34" s="235">
        <f t="shared" si="0"/>
        <v>0</v>
      </c>
      <c r="L34" s="76"/>
      <c r="M34" s="77"/>
      <c r="N34" s="105"/>
      <c r="O34" s="242">
        <f t="shared" si="2"/>
        <v>0</v>
      </c>
      <c r="P34" s="80"/>
      <c r="Q34" s="250">
        <f t="shared" si="1"/>
        <v>0</v>
      </c>
      <c r="R34" s="81"/>
    </row>
    <row r="35" spans="1:22" ht="41.65" customHeight="1" x14ac:dyDescent="0.35">
      <c r="A35" s="68"/>
      <c r="B35" s="369"/>
      <c r="C35" s="179"/>
      <c r="D35" s="188"/>
      <c r="E35" s="71"/>
      <c r="F35" s="5"/>
      <c r="G35" s="5"/>
      <c r="H35" s="5"/>
      <c r="I35" s="5"/>
      <c r="J35" s="456"/>
      <c r="K35" s="235">
        <f t="shared" si="0"/>
        <v>0</v>
      </c>
      <c r="L35" s="76"/>
      <c r="M35" s="77"/>
      <c r="N35" s="105"/>
      <c r="O35" s="242">
        <f t="shared" si="2"/>
        <v>0</v>
      </c>
      <c r="P35" s="421"/>
      <c r="Q35" s="250">
        <f t="shared" si="1"/>
        <v>0</v>
      </c>
      <c r="R35" s="82"/>
    </row>
    <row r="36" spans="1:22" ht="41.65" customHeight="1" x14ac:dyDescent="0.35">
      <c r="A36" s="68"/>
      <c r="B36" s="369"/>
      <c r="C36" s="179"/>
      <c r="D36" s="188"/>
      <c r="E36" s="71"/>
      <c r="F36" s="5"/>
      <c r="G36" s="5"/>
      <c r="H36" s="5"/>
      <c r="I36" s="5"/>
      <c r="J36" s="456"/>
      <c r="K36" s="235">
        <f t="shared" si="0"/>
        <v>0</v>
      </c>
      <c r="L36" s="76"/>
      <c r="M36" s="77"/>
      <c r="N36" s="105"/>
      <c r="O36" s="242">
        <f t="shared" si="2"/>
        <v>0</v>
      </c>
      <c r="P36" s="421"/>
      <c r="Q36" s="250">
        <f t="shared" si="1"/>
        <v>0</v>
      </c>
      <c r="R36" s="81"/>
    </row>
    <row r="37" spans="1:22" ht="34.5" customHeight="1" x14ac:dyDescent="0.35">
      <c r="A37" s="68"/>
      <c r="B37" s="369"/>
      <c r="C37" s="179"/>
      <c r="D37" s="188"/>
      <c r="E37" s="71"/>
      <c r="F37" s="5"/>
      <c r="G37" s="5"/>
      <c r="H37" s="5"/>
      <c r="I37" s="5"/>
      <c r="J37" s="456"/>
      <c r="K37" s="235">
        <f t="shared" si="0"/>
        <v>0</v>
      </c>
      <c r="L37" s="76"/>
      <c r="M37" s="77"/>
      <c r="N37" s="105"/>
      <c r="O37" s="242">
        <f t="shared" si="2"/>
        <v>0</v>
      </c>
      <c r="P37" s="421"/>
      <c r="Q37" s="250">
        <f t="shared" si="1"/>
        <v>0</v>
      </c>
      <c r="R37" s="81"/>
    </row>
    <row r="38" spans="1:22" ht="28.15" customHeight="1" x14ac:dyDescent="0.35">
      <c r="A38" s="68"/>
      <c r="B38" s="369"/>
      <c r="C38" s="179"/>
      <c r="D38" s="188"/>
      <c r="E38" s="71"/>
      <c r="F38" s="5"/>
      <c r="G38" s="5"/>
      <c r="H38" s="5"/>
      <c r="I38" s="5"/>
      <c r="J38" s="456"/>
      <c r="K38" s="235">
        <f t="shared" si="0"/>
        <v>0</v>
      </c>
      <c r="L38" s="76"/>
      <c r="M38" s="77"/>
      <c r="N38" s="105"/>
      <c r="O38" s="242">
        <f t="shared" si="2"/>
        <v>0</v>
      </c>
      <c r="P38" s="421"/>
      <c r="Q38" s="250">
        <f t="shared" si="1"/>
        <v>0</v>
      </c>
      <c r="R38" s="81"/>
    </row>
    <row r="39" spans="1:22" ht="37.5" customHeight="1" x14ac:dyDescent="0.3">
      <c r="A39" s="68"/>
      <c r="B39" s="369"/>
      <c r="C39" s="179"/>
      <c r="D39" s="82"/>
      <c r="E39" s="71"/>
      <c r="F39" s="5"/>
      <c r="G39" s="5"/>
      <c r="H39" s="5"/>
      <c r="I39" s="5"/>
      <c r="J39" s="456"/>
      <c r="K39" s="235">
        <f t="shared" si="0"/>
        <v>0</v>
      </c>
      <c r="L39" s="76"/>
      <c r="M39" s="77"/>
      <c r="N39" s="105"/>
      <c r="O39" s="242">
        <f t="shared" si="2"/>
        <v>0</v>
      </c>
      <c r="P39" s="421"/>
      <c r="Q39" s="250">
        <f t="shared" si="1"/>
        <v>0</v>
      </c>
      <c r="R39" s="81"/>
    </row>
    <row r="40" spans="1:22" ht="28.15" customHeight="1" x14ac:dyDescent="0.35">
      <c r="A40" s="67"/>
      <c r="B40" s="369"/>
      <c r="C40" s="179"/>
      <c r="D40" s="175"/>
      <c r="E40" s="71"/>
      <c r="F40" s="5"/>
      <c r="G40" s="5"/>
      <c r="H40" s="5"/>
      <c r="I40" s="5"/>
      <c r="J40" s="456"/>
      <c r="K40" s="235">
        <f t="shared" si="0"/>
        <v>0</v>
      </c>
      <c r="L40" s="76"/>
      <c r="M40" s="77"/>
      <c r="N40" s="105"/>
      <c r="O40" s="242">
        <f t="shared" si="2"/>
        <v>0</v>
      </c>
      <c r="P40" s="421"/>
      <c r="Q40" s="250">
        <f t="shared" si="1"/>
        <v>0</v>
      </c>
      <c r="R40" s="81"/>
    </row>
    <row r="41" spans="1:22" ht="28.15" customHeight="1" x14ac:dyDescent="0.35">
      <c r="A41" s="68"/>
      <c r="B41" s="369"/>
      <c r="C41" s="179"/>
      <c r="D41" s="188"/>
      <c r="E41" s="71"/>
      <c r="F41" s="5"/>
      <c r="G41" s="5"/>
      <c r="H41" s="5"/>
      <c r="I41" s="5"/>
      <c r="J41" s="456"/>
      <c r="K41" s="235">
        <f t="shared" si="0"/>
        <v>0</v>
      </c>
      <c r="L41" s="76"/>
      <c r="M41" s="77"/>
      <c r="N41" s="105"/>
      <c r="O41" s="242">
        <f>K41</f>
        <v>0</v>
      </c>
      <c r="P41" s="80"/>
      <c r="Q41" s="250">
        <f t="shared" si="1"/>
        <v>0</v>
      </c>
      <c r="R41" s="82"/>
    </row>
    <row r="42" spans="1:22" ht="28.15" customHeight="1" thickBot="1" x14ac:dyDescent="0.35">
      <c r="A42" s="69"/>
      <c r="B42" s="370"/>
      <c r="C42" s="156"/>
      <c r="D42" s="176"/>
      <c r="E42" s="72"/>
      <c r="F42" s="64"/>
      <c r="G42" s="64"/>
      <c r="H42" s="64"/>
      <c r="I42" s="64"/>
      <c r="J42" s="457"/>
      <c r="K42" s="235">
        <f t="shared" si="0"/>
        <v>0</v>
      </c>
      <c r="L42" s="78"/>
      <c r="M42" s="79"/>
      <c r="N42" s="105"/>
      <c r="O42" s="243">
        <f t="shared" si="2"/>
        <v>0</v>
      </c>
      <c r="P42" s="424"/>
      <c r="Q42" s="250">
        <f t="shared" si="1"/>
        <v>0</v>
      </c>
      <c r="R42" s="166"/>
    </row>
    <row r="43" spans="1:22" ht="17.25" customHeight="1" thickBot="1" x14ac:dyDescent="0.35">
      <c r="A43" s="105"/>
      <c r="B43" s="105"/>
      <c r="C43" s="105"/>
      <c r="D43" s="105"/>
      <c r="E43" s="105"/>
      <c r="F43" s="105"/>
      <c r="G43" s="105"/>
      <c r="H43" s="105"/>
      <c r="I43" s="105"/>
      <c r="J43" s="105"/>
      <c r="K43" s="105"/>
      <c r="L43" s="167"/>
      <c r="M43" s="167"/>
      <c r="N43" s="167"/>
      <c r="O43" s="167"/>
      <c r="P43" s="106"/>
      <c r="Q43" s="105"/>
      <c r="R43" s="105"/>
      <c r="S43" s="339"/>
      <c r="T43" s="339"/>
      <c r="U43" s="339"/>
      <c r="V43" s="339"/>
    </row>
    <row r="44" spans="1:22" ht="17.25" customHeight="1" thickBot="1" x14ac:dyDescent="0.35">
      <c r="A44" s="105"/>
      <c r="B44" s="105"/>
      <c r="C44" s="105"/>
      <c r="D44" s="105"/>
      <c r="E44" s="105"/>
      <c r="F44" s="105"/>
      <c r="G44" s="105"/>
      <c r="H44" s="105"/>
      <c r="I44" s="105"/>
      <c r="J44" s="237" t="s">
        <v>41</v>
      </c>
      <c r="K44" s="238">
        <f>SUM(K24:K42)</f>
        <v>0</v>
      </c>
      <c r="L44" s="106" t="s">
        <v>155</v>
      </c>
      <c r="M44" s="105"/>
      <c r="N44" s="105"/>
      <c r="O44" s="244">
        <f>SUM(O24:O42)</f>
        <v>0</v>
      </c>
      <c r="P44" s="169"/>
      <c r="Q44" s="244">
        <f>SUM(Q24:Q42)</f>
        <v>0</v>
      </c>
      <c r="R44" s="105"/>
      <c r="S44" s="339"/>
      <c r="T44" s="339"/>
      <c r="U44" s="339"/>
      <c r="V44" s="340"/>
    </row>
    <row r="45" spans="1:22" ht="17.25" customHeight="1" x14ac:dyDescent="0.3">
      <c r="A45" s="105"/>
      <c r="B45" s="105"/>
      <c r="C45" s="105"/>
      <c r="D45" s="105"/>
      <c r="E45" s="105"/>
      <c r="F45" s="105"/>
      <c r="G45" s="105"/>
      <c r="H45" s="105"/>
      <c r="I45" s="105"/>
      <c r="J45" s="105"/>
      <c r="K45" s="105"/>
      <c r="L45" s="105"/>
      <c r="M45" s="105"/>
      <c r="N45" s="105"/>
      <c r="O45" s="168"/>
      <c r="P45" s="106"/>
      <c r="Q45" s="105"/>
      <c r="R45" s="105"/>
      <c r="S45" s="341"/>
      <c r="T45" s="339"/>
      <c r="U45" s="341"/>
      <c r="V45" s="339"/>
    </row>
    <row r="46" spans="1:22" ht="17.25" customHeight="1" x14ac:dyDescent="0.3">
      <c r="A46" s="105"/>
      <c r="B46" s="105"/>
      <c r="C46" s="105"/>
      <c r="D46" s="105"/>
      <c r="E46" s="105"/>
      <c r="F46" s="105"/>
      <c r="G46" s="105"/>
      <c r="H46" s="105"/>
      <c r="I46" s="105"/>
      <c r="J46" s="105"/>
      <c r="K46" s="105"/>
      <c r="L46" s="105"/>
      <c r="M46" s="105"/>
      <c r="N46" s="105"/>
      <c r="O46" s="168"/>
      <c r="P46" s="106"/>
      <c r="Q46" s="105"/>
      <c r="R46" s="105"/>
      <c r="S46" s="341"/>
      <c r="T46" s="339"/>
      <c r="U46" s="341"/>
      <c r="V46" s="339"/>
    </row>
    <row r="47" spans="1:22" ht="16.899999999999999" customHeight="1" x14ac:dyDescent="0.3">
      <c r="A47" s="105"/>
      <c r="B47" s="105"/>
      <c r="C47" s="105"/>
      <c r="D47" s="105"/>
      <c r="E47" s="105"/>
      <c r="F47" s="105"/>
      <c r="G47" s="105"/>
      <c r="H47" s="105"/>
      <c r="I47" s="105"/>
      <c r="J47" s="105"/>
      <c r="K47" s="105"/>
      <c r="L47" s="105"/>
      <c r="M47" s="105"/>
      <c r="N47" s="105"/>
      <c r="O47" s="105"/>
      <c r="P47" s="105"/>
      <c r="Q47" s="105"/>
      <c r="R47" s="105"/>
      <c r="S47" s="339"/>
      <c r="T47" s="339"/>
      <c r="U47" s="339"/>
      <c r="V47" s="339"/>
    </row>
    <row r="48" spans="1:22" ht="17.25" customHeight="1" x14ac:dyDescent="0.3">
      <c r="A48" s="105"/>
      <c r="B48" s="105"/>
      <c r="C48" s="105"/>
      <c r="D48" s="105"/>
      <c r="E48" s="105"/>
      <c r="F48" s="105"/>
      <c r="G48" s="105"/>
      <c r="H48" s="105"/>
      <c r="I48" s="105"/>
      <c r="J48" s="105"/>
      <c r="K48" s="105"/>
      <c r="L48" s="105"/>
      <c r="M48" s="105"/>
      <c r="N48" s="105"/>
      <c r="O48" s="105"/>
      <c r="P48" s="105"/>
      <c r="Q48" s="105"/>
      <c r="R48" s="105"/>
      <c r="S48" s="339"/>
      <c r="T48" s="339"/>
      <c r="U48" s="339"/>
      <c r="V48" s="339"/>
    </row>
    <row r="49" spans="1:22" ht="17.25" customHeight="1" x14ac:dyDescent="0.3">
      <c r="A49" s="105"/>
      <c r="B49" s="105"/>
      <c r="C49" s="105"/>
      <c r="D49" s="105"/>
      <c r="E49" s="105"/>
      <c r="F49" s="105"/>
      <c r="G49" s="105"/>
      <c r="H49" s="105"/>
      <c r="I49" s="105"/>
      <c r="J49" s="105"/>
      <c r="K49" s="105"/>
      <c r="L49" s="105"/>
      <c r="M49" s="105"/>
      <c r="N49" s="105"/>
      <c r="O49" s="105"/>
      <c r="P49" s="105"/>
      <c r="Q49" s="105"/>
      <c r="R49" s="105"/>
      <c r="S49" s="339"/>
      <c r="T49" s="339"/>
      <c r="U49" s="339"/>
      <c r="V49" s="339"/>
    </row>
    <row r="50" spans="1:22" ht="17.25" customHeight="1" x14ac:dyDescent="0.3">
      <c r="A50" s="105"/>
      <c r="B50" s="105"/>
      <c r="C50" s="105"/>
      <c r="D50" s="105"/>
      <c r="E50" s="105"/>
      <c r="F50" s="105"/>
      <c r="G50" s="105"/>
      <c r="H50" s="105"/>
      <c r="I50" s="105"/>
      <c r="J50" s="105"/>
      <c r="K50" s="105"/>
      <c r="L50" s="105"/>
      <c r="M50" s="105"/>
      <c r="N50" s="105"/>
      <c r="O50" s="105"/>
      <c r="P50" s="105"/>
      <c r="Q50" s="105"/>
      <c r="R50" s="105"/>
      <c r="S50" s="339"/>
      <c r="T50" s="339"/>
      <c r="U50" s="339"/>
      <c r="V50" s="339"/>
    </row>
    <row r="51" spans="1:22" ht="17.25" customHeight="1" x14ac:dyDescent="0.3">
      <c r="A51" s="105"/>
      <c r="B51" s="105"/>
      <c r="C51" s="105"/>
      <c r="D51" s="105"/>
      <c r="E51" s="105"/>
      <c r="F51" s="105"/>
      <c r="G51" s="105"/>
      <c r="H51" s="105"/>
      <c r="I51" s="105"/>
      <c r="J51" s="105"/>
      <c r="K51" s="105"/>
      <c r="L51" s="105"/>
      <c r="M51" s="105"/>
      <c r="N51" s="105"/>
      <c r="O51" s="105"/>
      <c r="P51" s="105"/>
      <c r="Q51" s="105"/>
      <c r="R51" s="105"/>
      <c r="S51" s="339"/>
      <c r="T51" s="339"/>
      <c r="U51" s="339"/>
      <c r="V51" s="339"/>
    </row>
    <row r="52" spans="1:22" ht="17.25" customHeight="1" x14ac:dyDescent="0.35">
      <c r="A52" s="105"/>
      <c r="B52" s="105"/>
      <c r="C52" s="105"/>
      <c r="D52" s="105"/>
      <c r="E52" s="170"/>
      <c r="F52" s="170"/>
      <c r="G52" s="170"/>
      <c r="H52" s="170"/>
      <c r="I52" s="171"/>
      <c r="J52" s="172"/>
      <c r="K52" s="172"/>
      <c r="L52" s="105"/>
      <c r="M52" s="105"/>
      <c r="N52" s="105"/>
      <c r="O52" s="105"/>
      <c r="P52" s="105"/>
      <c r="Q52" s="105"/>
      <c r="R52" s="105"/>
      <c r="S52" s="339"/>
      <c r="T52" s="339"/>
      <c r="U52" s="339"/>
      <c r="V52" s="339"/>
    </row>
    <row r="53" spans="1:22" ht="45" customHeight="1" x14ac:dyDescent="0.35">
      <c r="A53" s="105"/>
      <c r="B53" s="105"/>
      <c r="C53" s="105"/>
      <c r="D53" s="105"/>
      <c r="E53" s="105"/>
      <c r="F53" s="105"/>
      <c r="G53" s="522" t="s">
        <v>228</v>
      </c>
      <c r="H53" s="554"/>
      <c r="I53" s="554"/>
      <c r="J53" s="554"/>
      <c r="K53" s="554"/>
      <c r="L53" s="554"/>
      <c r="M53" s="554"/>
      <c r="N53" s="554"/>
      <c r="O53" s="554"/>
      <c r="P53" s="554"/>
      <c r="Q53" s="554"/>
      <c r="R53" s="555"/>
      <c r="S53" s="339"/>
      <c r="T53" s="339"/>
      <c r="U53" s="339"/>
      <c r="V53" s="339"/>
    </row>
    <row r="54" spans="1:22" ht="17.25" customHeight="1" x14ac:dyDescent="0.3">
      <c r="A54" s="105"/>
      <c r="B54" s="105"/>
      <c r="C54" s="105"/>
      <c r="D54" s="105"/>
      <c r="E54" s="105"/>
      <c r="F54" s="105"/>
      <c r="G54" s="105"/>
      <c r="H54" s="105"/>
      <c r="I54" s="105"/>
      <c r="J54" s="105"/>
      <c r="K54" s="105"/>
      <c r="L54" s="105"/>
      <c r="M54" s="105"/>
      <c r="N54" s="105"/>
      <c r="O54" s="105"/>
      <c r="P54" s="105"/>
      <c r="Q54" s="105"/>
      <c r="R54" s="105"/>
      <c r="S54" s="339"/>
      <c r="T54" s="339"/>
      <c r="U54" s="339"/>
      <c r="V54" s="339"/>
    </row>
    <row r="55" spans="1:22" ht="33.75" customHeight="1" x14ac:dyDescent="0.35">
      <c r="A55" s="105"/>
      <c r="B55" s="105"/>
      <c r="C55" s="105"/>
      <c r="D55" s="105"/>
      <c r="E55" s="105"/>
      <c r="F55" s="105"/>
      <c r="G55" s="522" t="s">
        <v>156</v>
      </c>
      <c r="H55" s="554"/>
      <c r="I55" s="554"/>
      <c r="J55" s="554"/>
      <c r="K55" s="554"/>
      <c r="L55" s="554"/>
      <c r="M55" s="554"/>
      <c r="N55" s="554"/>
      <c r="O55" s="554"/>
      <c r="P55" s="554"/>
      <c r="Q55" s="554"/>
      <c r="R55" s="555"/>
      <c r="S55" s="339"/>
      <c r="T55" s="339"/>
      <c r="U55" s="339"/>
      <c r="V55" s="339"/>
    </row>
    <row r="56" spans="1:22" ht="17.25" customHeight="1" x14ac:dyDescent="0.3">
      <c r="A56" s="105"/>
      <c r="B56" s="105"/>
      <c r="C56" s="105"/>
      <c r="D56" s="105"/>
      <c r="E56" s="105"/>
      <c r="F56" s="105"/>
      <c r="G56" s="105"/>
      <c r="H56" s="105"/>
      <c r="I56" s="105"/>
      <c r="J56" s="105"/>
      <c r="K56" s="105"/>
      <c r="L56" s="105"/>
      <c r="M56" s="105"/>
      <c r="N56" s="105"/>
      <c r="O56" s="105"/>
      <c r="P56" s="105"/>
      <c r="Q56" s="105"/>
      <c r="R56" s="105"/>
      <c r="S56" s="339"/>
      <c r="T56" s="339"/>
      <c r="U56" s="339"/>
      <c r="V56" s="339"/>
    </row>
    <row r="57" spans="1:22" ht="17.25" customHeight="1" x14ac:dyDescent="0.35">
      <c r="A57" s="105"/>
      <c r="B57" s="105"/>
      <c r="C57" s="105"/>
      <c r="D57" s="105"/>
      <c r="E57" s="105"/>
      <c r="F57" s="105"/>
      <c r="G57" s="160" t="s">
        <v>157</v>
      </c>
      <c r="H57" s="3"/>
      <c r="I57" s="3"/>
      <c r="J57" s="105"/>
      <c r="K57" s="105"/>
      <c r="L57" s="105"/>
      <c r="M57" s="105"/>
      <c r="N57" s="105"/>
      <c r="O57" s="105"/>
      <c r="P57" s="105"/>
      <c r="Q57" s="105"/>
      <c r="R57" s="105"/>
      <c r="S57" s="339"/>
      <c r="T57" s="339"/>
      <c r="U57" s="339"/>
      <c r="V57" s="339"/>
    </row>
    <row r="58" spans="1:22" ht="17.25" customHeight="1" x14ac:dyDescent="0.3">
      <c r="A58" s="105"/>
      <c r="B58" s="105"/>
      <c r="C58" s="105"/>
      <c r="D58" s="105"/>
      <c r="E58" s="105"/>
      <c r="F58" s="105"/>
      <c r="G58" s="105"/>
      <c r="H58" s="105"/>
      <c r="I58" s="105"/>
      <c r="J58" s="105"/>
      <c r="K58" s="105"/>
      <c r="L58" s="105"/>
      <c r="M58" s="105"/>
      <c r="N58" s="105"/>
      <c r="O58" s="105"/>
      <c r="P58" s="105"/>
      <c r="Q58" s="105"/>
      <c r="R58" s="105"/>
      <c r="S58" s="339"/>
      <c r="T58" s="339"/>
      <c r="U58" s="339"/>
      <c r="V58" s="339"/>
    </row>
    <row r="59" spans="1:22" ht="17.25" customHeight="1" x14ac:dyDescent="0.3"/>
    <row r="60" spans="1:22" ht="17.25" customHeight="1" x14ac:dyDescent="0.3"/>
    <row r="61" spans="1:22" ht="17.25" customHeight="1" x14ac:dyDescent="0.3"/>
    <row r="62" spans="1:22" ht="17.25" customHeight="1" x14ac:dyDescent="0.3"/>
    <row r="63" spans="1:22" ht="17.25" customHeight="1" x14ac:dyDescent="0.3"/>
    <row r="64" spans="1:22"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row r="90" ht="17.25" customHeight="1" x14ac:dyDescent="0.3"/>
    <row r="91" ht="17.25" customHeight="1" x14ac:dyDescent="0.3"/>
  </sheetData>
  <mergeCells count="5">
    <mergeCell ref="E16:K16"/>
    <mergeCell ref="O16:R19"/>
    <mergeCell ref="A21:Q22"/>
    <mergeCell ref="G53:R53"/>
    <mergeCell ref="G55:R55"/>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30C7573-88B5-4E88-A107-736940697E5C}">
          <x14:formula1>
            <xm:f>'DROPDOWN DATA'!$F$2:$F$6</xm:f>
          </x14:formula1>
          <xm:sqref>C24:C42</xm:sqref>
        </x14:dataValidation>
        <x14:dataValidation type="list" allowBlank="1" showInputMessage="1" showErrorMessage="1" xr:uid="{CA5DAFC1-EA3B-4B11-B812-FE6762967CFC}">
          <x14:formula1>
            <xm:f>'DROPDOWN DATA'!$A$2:$A$179</xm:f>
          </x14:formula1>
          <xm:sqref>K17</xm:sqref>
        </x14:dataValidation>
        <x14:dataValidation type="list" allowBlank="1" showInputMessage="1" showErrorMessage="1" xr:uid="{530C30F4-EC07-4101-A567-83443AE66005}">
          <x14:formula1>
            <xm:f>'DROPDOWN DATA'!$B$2:$B$4</xm:f>
          </x14:formula1>
          <xm:sqref>F17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85BAF-CBA3-4B24-8A74-16322EF9B00A}">
  <dimension ref="A1:V91"/>
  <sheetViews>
    <sheetView topLeftCell="G28" zoomScale="50" zoomScaleNormal="50" workbookViewId="0">
      <selection activeCell="P38" sqref="P38"/>
    </sheetView>
  </sheetViews>
  <sheetFormatPr defaultColWidth="10.84375" defaultRowHeight="13.5" x14ac:dyDescent="0.3"/>
  <cols>
    <col min="1" max="1" width="22.23046875" customWidth="1"/>
    <col min="2" max="2" width="26.15234375" customWidth="1"/>
    <col min="3" max="3" width="19.4609375" customWidth="1"/>
    <col min="4" max="4" width="53.4609375" customWidth="1"/>
    <col min="5" max="5" width="19.23046875" customWidth="1"/>
    <col min="6" max="6" width="19.4609375" customWidth="1"/>
    <col min="7" max="7" width="16.84375" customWidth="1"/>
    <col min="8" max="8" width="13.84375" customWidth="1"/>
    <col min="9" max="9" width="14.84375" customWidth="1"/>
    <col min="10" max="10" width="17.84375" customWidth="1"/>
    <col min="11" max="11" width="15.15234375" customWidth="1"/>
    <col min="12" max="12" width="14.3828125" customWidth="1"/>
    <col min="13" max="13" width="28.84375" customWidth="1"/>
    <col min="14" max="14" width="22.4609375" customWidth="1"/>
    <col min="15" max="15" width="26.15234375" customWidth="1"/>
    <col min="16" max="16" width="24.84375" customWidth="1"/>
    <col min="17" max="17" width="28.15234375" customWidth="1"/>
    <col min="18" max="18" width="25.3828125" customWidth="1"/>
    <col min="19" max="19" width="28.23046875" bestFit="1" customWidth="1"/>
    <col min="20" max="20" width="23.84375" customWidth="1"/>
    <col min="21" max="21" width="21.84375" customWidth="1"/>
    <col min="22" max="22" width="37.61328125" customWidth="1"/>
  </cols>
  <sheetData>
    <row r="1" spans="1:22" x14ac:dyDescent="0.3">
      <c r="A1" s="105"/>
      <c r="B1" s="105"/>
      <c r="C1" s="105"/>
      <c r="D1" s="105"/>
      <c r="E1" s="105"/>
      <c r="F1" s="105"/>
      <c r="G1" s="105"/>
      <c r="H1" s="105"/>
      <c r="I1" s="105"/>
      <c r="J1" s="105"/>
      <c r="K1" s="105"/>
      <c r="L1" s="105"/>
      <c r="M1" s="105"/>
      <c r="N1" s="105"/>
      <c r="O1" s="105"/>
      <c r="P1" s="105"/>
      <c r="Q1" s="105"/>
      <c r="R1" s="105"/>
      <c r="S1" s="329"/>
      <c r="T1" s="329"/>
      <c r="U1" s="329"/>
      <c r="V1" s="329"/>
    </row>
    <row r="2" spans="1:22" x14ac:dyDescent="0.3">
      <c r="A2" s="105"/>
      <c r="B2" s="105"/>
      <c r="C2" s="105"/>
      <c r="D2" s="105"/>
      <c r="E2" s="105"/>
      <c r="F2" s="105"/>
      <c r="G2" s="105"/>
      <c r="H2" s="105"/>
      <c r="I2" s="105"/>
      <c r="J2" s="105"/>
      <c r="K2" s="105"/>
      <c r="L2" s="105"/>
      <c r="M2" s="105"/>
      <c r="N2" s="105"/>
      <c r="O2" s="105"/>
      <c r="P2" s="105"/>
      <c r="Q2" s="105"/>
      <c r="R2" s="105"/>
      <c r="S2" s="329"/>
      <c r="T2" s="329"/>
      <c r="U2" s="329"/>
      <c r="V2" s="329"/>
    </row>
    <row r="3" spans="1:22" x14ac:dyDescent="0.3">
      <c r="A3" s="105"/>
      <c r="B3" s="105"/>
      <c r="C3" s="105"/>
      <c r="D3" s="105"/>
      <c r="E3" s="105"/>
      <c r="F3" s="105"/>
      <c r="G3" s="105"/>
      <c r="H3" s="105"/>
      <c r="I3" s="105"/>
      <c r="J3" s="105"/>
      <c r="K3" s="105"/>
      <c r="L3" s="105"/>
      <c r="M3" s="105"/>
      <c r="N3" s="105"/>
      <c r="O3" s="105"/>
      <c r="P3" s="105"/>
      <c r="Q3" s="105"/>
      <c r="R3" s="105"/>
      <c r="S3" s="329"/>
      <c r="T3" s="329"/>
      <c r="U3" s="329"/>
      <c r="V3" s="329"/>
    </row>
    <row r="4" spans="1:22" ht="19.5" x14ac:dyDescent="0.35">
      <c r="A4" s="105"/>
      <c r="B4" s="105"/>
      <c r="C4" s="105"/>
      <c r="D4" s="105"/>
      <c r="E4" s="180"/>
      <c r="F4" s="105"/>
      <c r="G4" s="105"/>
      <c r="H4" s="105"/>
      <c r="I4" s="105"/>
      <c r="J4" s="105"/>
      <c r="K4" s="105"/>
      <c r="L4" s="105"/>
      <c r="M4" s="105"/>
      <c r="N4" s="105"/>
      <c r="O4" s="105"/>
      <c r="P4" s="105"/>
      <c r="Q4" s="105"/>
      <c r="R4" s="105"/>
      <c r="S4" s="329"/>
      <c r="T4" s="329"/>
      <c r="U4" s="329"/>
      <c r="V4" s="329"/>
    </row>
    <row r="5" spans="1:22" x14ac:dyDescent="0.3">
      <c r="A5" s="105"/>
      <c r="B5" s="105"/>
      <c r="C5" s="105"/>
      <c r="D5" s="105"/>
      <c r="E5" s="105"/>
      <c r="F5" s="105"/>
      <c r="G5" s="105"/>
      <c r="H5" s="105"/>
      <c r="I5" s="105"/>
      <c r="J5" s="105"/>
      <c r="K5" s="105"/>
      <c r="L5" s="105"/>
      <c r="M5" s="105"/>
      <c r="N5" s="105"/>
      <c r="O5" s="105"/>
      <c r="P5" s="105"/>
      <c r="Q5" s="105"/>
      <c r="R5" s="105"/>
      <c r="S5" s="329"/>
      <c r="T5" s="329"/>
      <c r="U5" s="329"/>
      <c r="V5" s="329"/>
    </row>
    <row r="6" spans="1:22" x14ac:dyDescent="0.3">
      <c r="A6" s="105"/>
      <c r="B6" s="105"/>
      <c r="C6" s="105"/>
      <c r="D6" s="105"/>
      <c r="E6" s="105"/>
      <c r="F6" s="105"/>
      <c r="G6" s="105"/>
      <c r="H6" s="105"/>
      <c r="I6" s="105"/>
      <c r="J6" s="105"/>
      <c r="K6" s="105"/>
      <c r="L6" s="105"/>
      <c r="M6" s="105"/>
      <c r="N6" s="105"/>
      <c r="O6" s="105"/>
      <c r="P6" s="105"/>
      <c r="Q6" s="105"/>
      <c r="R6" s="105"/>
      <c r="S6" s="329"/>
      <c r="T6" s="329"/>
      <c r="U6" s="329"/>
      <c r="V6" s="329"/>
    </row>
    <row r="7" spans="1:22" x14ac:dyDescent="0.3">
      <c r="A7" s="105"/>
      <c r="B7" s="105"/>
      <c r="C7" s="105"/>
      <c r="D7" s="105"/>
      <c r="E7" s="105"/>
      <c r="F7" s="105"/>
      <c r="G7" s="105"/>
      <c r="H7" s="105"/>
      <c r="I7" s="105"/>
      <c r="J7" s="105"/>
      <c r="K7" s="105"/>
      <c r="L7" s="105"/>
      <c r="M7" s="105"/>
      <c r="N7" s="105"/>
      <c r="O7" s="105"/>
      <c r="P7" s="105"/>
      <c r="Q7" s="105"/>
      <c r="R7" s="105"/>
      <c r="S7" s="329"/>
      <c r="T7" s="329"/>
      <c r="U7" s="329"/>
      <c r="V7" s="329"/>
    </row>
    <row r="8" spans="1:22" x14ac:dyDescent="0.3">
      <c r="A8" s="105" t="s">
        <v>217</v>
      </c>
      <c r="B8" s="105"/>
      <c r="C8" s="105"/>
      <c r="D8" s="105"/>
      <c r="E8" s="105"/>
      <c r="F8" s="105"/>
      <c r="G8" s="105"/>
      <c r="H8" s="105"/>
      <c r="I8" s="105"/>
      <c r="J8" s="105"/>
      <c r="K8" s="105"/>
      <c r="L8" s="105"/>
      <c r="M8" s="105"/>
      <c r="N8" s="105"/>
      <c r="O8" s="105"/>
      <c r="P8" s="105"/>
      <c r="Q8" s="105"/>
      <c r="R8" s="105"/>
      <c r="S8" s="329"/>
      <c r="T8" s="329"/>
      <c r="U8" s="329"/>
      <c r="V8" s="329"/>
    </row>
    <row r="9" spans="1:22" x14ac:dyDescent="0.3">
      <c r="A9" s="105"/>
      <c r="B9" s="105"/>
      <c r="C9" s="105"/>
      <c r="D9" s="105"/>
      <c r="E9" s="105"/>
      <c r="F9" s="105"/>
      <c r="G9" s="105"/>
      <c r="H9" s="105"/>
      <c r="I9" s="105"/>
      <c r="J9" s="105"/>
      <c r="K9" s="105"/>
      <c r="L9" s="105"/>
      <c r="M9" s="105"/>
      <c r="N9" s="105"/>
      <c r="O9" s="105"/>
      <c r="P9" s="105"/>
      <c r="Q9" s="105"/>
      <c r="R9" s="105"/>
      <c r="S9" s="329"/>
      <c r="T9" s="329"/>
      <c r="U9" s="329"/>
      <c r="V9" s="329"/>
    </row>
    <row r="10" spans="1:22" x14ac:dyDescent="0.3">
      <c r="A10" s="105"/>
      <c r="B10" s="105"/>
      <c r="C10" s="105"/>
      <c r="D10" s="105"/>
      <c r="E10" s="105"/>
      <c r="F10" s="105"/>
      <c r="G10" s="105"/>
      <c r="H10" s="105"/>
      <c r="I10" s="105"/>
      <c r="J10" s="105"/>
      <c r="K10" s="105"/>
      <c r="L10" s="105"/>
      <c r="M10" s="105"/>
      <c r="N10" s="105"/>
      <c r="O10" s="105"/>
      <c r="P10" s="105"/>
      <c r="Q10" s="105"/>
      <c r="R10" s="105"/>
      <c r="S10" s="329"/>
      <c r="T10" s="329"/>
      <c r="U10" s="329"/>
      <c r="V10" s="329"/>
    </row>
    <row r="11" spans="1:22" x14ac:dyDescent="0.3">
      <c r="A11" s="105"/>
      <c r="B11" s="105"/>
      <c r="C11" s="105"/>
      <c r="D11" s="105"/>
      <c r="E11" s="105"/>
      <c r="F11" s="105"/>
      <c r="G11" s="105"/>
      <c r="H11" s="105"/>
      <c r="I11" s="105"/>
      <c r="J11" s="105"/>
      <c r="K11" s="105"/>
      <c r="L11" s="105"/>
      <c r="M11" s="105"/>
      <c r="N11" s="105"/>
      <c r="O11" s="105"/>
      <c r="P11" s="105"/>
      <c r="Q11" s="105"/>
      <c r="R11" s="105"/>
      <c r="S11" s="329"/>
      <c r="T11" s="329"/>
      <c r="U11" s="329"/>
      <c r="V11" s="329"/>
    </row>
    <row r="12" spans="1:22" x14ac:dyDescent="0.3">
      <c r="A12" s="105"/>
      <c r="B12" s="105"/>
      <c r="C12" s="105"/>
      <c r="D12" s="105"/>
      <c r="E12" s="105"/>
      <c r="F12" s="105"/>
      <c r="G12" s="105"/>
      <c r="H12" s="105"/>
      <c r="I12" s="105"/>
      <c r="J12" s="105"/>
      <c r="K12" s="105"/>
      <c r="L12" s="105"/>
      <c r="M12" s="105"/>
      <c r="N12" s="105"/>
      <c r="O12" s="105"/>
      <c r="P12" s="105"/>
      <c r="Q12" s="105"/>
      <c r="R12" s="105"/>
      <c r="S12" s="329"/>
      <c r="T12" s="329"/>
      <c r="U12" s="329"/>
      <c r="V12" s="329"/>
    </row>
    <row r="13" spans="1:22" x14ac:dyDescent="0.3">
      <c r="A13" s="105"/>
      <c r="B13" s="105"/>
      <c r="C13" s="105"/>
      <c r="D13" s="105"/>
      <c r="E13" s="105"/>
      <c r="F13" s="105"/>
      <c r="G13" s="105"/>
      <c r="H13" s="105"/>
      <c r="I13" s="105"/>
      <c r="J13" s="105"/>
      <c r="K13" s="105"/>
      <c r="L13" s="105"/>
      <c r="M13" s="105"/>
      <c r="N13" s="105"/>
      <c r="O13" s="105"/>
      <c r="P13" s="105"/>
      <c r="Q13" s="105"/>
      <c r="R13" s="105"/>
      <c r="S13" s="329"/>
      <c r="T13" s="329"/>
      <c r="U13" s="329"/>
      <c r="V13" s="329"/>
    </row>
    <row r="14" spans="1:22" x14ac:dyDescent="0.3">
      <c r="A14" s="105"/>
      <c r="B14" s="105"/>
      <c r="C14" s="105"/>
      <c r="D14" s="105"/>
      <c r="E14" s="105"/>
      <c r="F14" s="105"/>
      <c r="G14" s="105"/>
      <c r="H14" s="105"/>
      <c r="I14" s="105"/>
      <c r="J14" s="105"/>
      <c r="K14" s="105"/>
      <c r="L14" s="105"/>
      <c r="M14" s="105"/>
      <c r="N14" s="105"/>
      <c r="O14" s="105"/>
      <c r="P14" s="105"/>
      <c r="Q14" s="105"/>
      <c r="R14" s="105"/>
      <c r="S14" s="329"/>
      <c r="T14" s="329"/>
      <c r="U14" s="329"/>
      <c r="V14" s="329"/>
    </row>
    <row r="15" spans="1:22" ht="14" thickBot="1" x14ac:dyDescent="0.35">
      <c r="A15" s="105"/>
      <c r="B15" s="105"/>
      <c r="C15" s="105"/>
      <c r="D15" s="105"/>
      <c r="E15" s="105"/>
      <c r="F15" s="105"/>
      <c r="G15" s="105"/>
      <c r="H15" s="105"/>
      <c r="I15" s="105"/>
      <c r="J15" s="105"/>
      <c r="K15" s="105"/>
      <c r="L15" s="105"/>
      <c r="M15" s="105"/>
      <c r="N15" s="105"/>
      <c r="O15" s="105"/>
      <c r="P15" s="105"/>
      <c r="Q15" s="105"/>
      <c r="R15" s="105"/>
      <c r="S15" s="329"/>
      <c r="T15" s="329"/>
      <c r="U15" s="329"/>
      <c r="V15" s="329"/>
    </row>
    <row r="16" spans="1:22" ht="30.5" x14ac:dyDescent="0.6">
      <c r="A16" s="105"/>
      <c r="B16" s="105"/>
      <c r="C16" s="105"/>
      <c r="D16" s="265" t="s">
        <v>128</v>
      </c>
      <c r="E16" s="561" t="s">
        <v>129</v>
      </c>
      <c r="F16" s="562"/>
      <c r="G16" s="562"/>
      <c r="H16" s="562"/>
      <c r="I16" s="562"/>
      <c r="J16" s="562"/>
      <c r="K16" s="562"/>
      <c r="L16" s="266"/>
      <c r="M16" s="267" t="s">
        <v>130</v>
      </c>
      <c r="N16" s="349"/>
      <c r="O16" s="563" t="s">
        <v>131</v>
      </c>
      <c r="P16" s="564"/>
      <c r="Q16" s="564"/>
      <c r="R16" s="565"/>
      <c r="S16" s="576"/>
      <c r="T16" s="577"/>
      <c r="U16" s="577"/>
      <c r="V16" s="578"/>
    </row>
    <row r="17" spans="1:22" ht="15.5" x14ac:dyDescent="0.35">
      <c r="A17" s="105"/>
      <c r="B17" s="105"/>
      <c r="C17" s="105"/>
      <c r="D17" s="269"/>
      <c r="E17" s="270" t="s">
        <v>132</v>
      </c>
      <c r="F17" s="286"/>
      <c r="G17" s="271"/>
      <c r="H17" s="272"/>
      <c r="I17" s="273" t="s">
        <v>133</v>
      </c>
      <c r="J17" s="274"/>
      <c r="K17" s="284"/>
      <c r="L17" s="275"/>
      <c r="M17" s="335">
        <v>44743</v>
      </c>
      <c r="N17" s="331"/>
      <c r="O17" s="566"/>
      <c r="P17" s="567"/>
      <c r="Q17" s="567"/>
      <c r="R17" s="568"/>
      <c r="S17" s="576"/>
      <c r="T17" s="577"/>
      <c r="U17" s="577"/>
      <c r="V17" s="578"/>
    </row>
    <row r="18" spans="1:22" ht="13.5" customHeight="1" x14ac:dyDescent="0.3">
      <c r="A18" s="105"/>
      <c r="B18" s="105"/>
      <c r="C18" s="105"/>
      <c r="D18" s="276"/>
      <c r="E18" s="272" t="s">
        <v>134</v>
      </c>
      <c r="F18" s="287">
        <v>1</v>
      </c>
      <c r="G18" s="272"/>
      <c r="H18" s="271"/>
      <c r="I18" s="277" t="s">
        <v>135</v>
      </c>
      <c r="J18" s="271"/>
      <c r="K18" s="285"/>
      <c r="L18" s="271"/>
      <c r="M18" s="271"/>
      <c r="N18" s="332"/>
      <c r="O18" s="566"/>
      <c r="P18" s="567"/>
      <c r="Q18" s="567"/>
      <c r="R18" s="568"/>
      <c r="S18" s="576"/>
      <c r="T18" s="577"/>
      <c r="U18" s="577"/>
      <c r="V18" s="578"/>
    </row>
    <row r="19" spans="1:22" ht="13.5" customHeight="1" thickBot="1" x14ac:dyDescent="0.35">
      <c r="A19" s="105"/>
      <c r="B19" s="105"/>
      <c r="C19" s="105"/>
      <c r="D19" s="279"/>
      <c r="E19" s="280"/>
      <c r="F19" s="280"/>
      <c r="G19" s="280"/>
      <c r="H19" s="281"/>
      <c r="I19" s="282"/>
      <c r="J19" s="281"/>
      <c r="K19" s="281"/>
      <c r="L19" s="281"/>
      <c r="M19" s="281"/>
      <c r="N19" s="332"/>
      <c r="O19" s="579"/>
      <c r="P19" s="569"/>
      <c r="Q19" s="569"/>
      <c r="R19" s="570"/>
      <c r="S19" s="576"/>
      <c r="T19" s="577"/>
      <c r="U19" s="577"/>
      <c r="V19" s="578"/>
    </row>
    <row r="20" spans="1:22" ht="13.5" customHeight="1" thickBot="1" x14ac:dyDescent="0.35">
      <c r="A20" s="105"/>
      <c r="B20" s="105"/>
      <c r="C20" s="105"/>
      <c r="D20" s="163"/>
      <c r="E20" s="164"/>
      <c r="F20" s="164"/>
      <c r="G20" s="164"/>
      <c r="H20" s="105"/>
      <c r="I20" s="165"/>
      <c r="J20" s="105"/>
      <c r="K20" s="162"/>
      <c r="L20" s="105"/>
      <c r="M20" s="105"/>
      <c r="N20" s="105"/>
      <c r="O20" s="105"/>
      <c r="P20" s="105"/>
      <c r="Q20" s="105"/>
      <c r="R20" s="105"/>
      <c r="S20" s="338"/>
      <c r="T20" s="338"/>
      <c r="U20" s="338"/>
      <c r="V20" s="338"/>
    </row>
    <row r="21" spans="1:22" ht="13.5" customHeight="1" x14ac:dyDescent="0.3">
      <c r="A21" s="571" t="s">
        <v>355</v>
      </c>
      <c r="B21" s="572"/>
      <c r="C21" s="572"/>
      <c r="D21" s="572"/>
      <c r="E21" s="572"/>
      <c r="F21" s="572"/>
      <c r="G21" s="572"/>
      <c r="H21" s="572"/>
      <c r="I21" s="572"/>
      <c r="J21" s="572"/>
      <c r="K21" s="572"/>
      <c r="L21" s="572"/>
      <c r="M21" s="572"/>
      <c r="N21" s="572"/>
      <c r="O21" s="572"/>
      <c r="P21" s="572"/>
      <c r="Q21" s="572"/>
      <c r="R21" s="336"/>
      <c r="S21" s="338"/>
      <c r="T21" s="338"/>
      <c r="U21" s="338"/>
      <c r="V21" s="338"/>
    </row>
    <row r="22" spans="1:22" ht="14.25" customHeight="1" thickBot="1" x14ac:dyDescent="0.35">
      <c r="A22" s="574"/>
      <c r="B22" s="575"/>
      <c r="C22" s="575"/>
      <c r="D22" s="575"/>
      <c r="E22" s="575"/>
      <c r="F22" s="575"/>
      <c r="G22" s="575"/>
      <c r="H22" s="575"/>
      <c r="I22" s="575"/>
      <c r="J22" s="575"/>
      <c r="K22" s="575"/>
      <c r="L22" s="575"/>
      <c r="M22" s="575"/>
      <c r="N22" s="575"/>
      <c r="O22" s="575"/>
      <c r="P22" s="575"/>
      <c r="Q22" s="575"/>
      <c r="R22" s="337"/>
      <c r="S22" s="338"/>
      <c r="T22" s="338"/>
      <c r="U22" s="338"/>
      <c r="V22" s="338"/>
    </row>
    <row r="23" spans="1:22" ht="40.5" customHeight="1" thickBot="1" x14ac:dyDescent="0.35">
      <c r="A23" s="228" t="s">
        <v>136</v>
      </c>
      <c r="B23" s="229" t="s">
        <v>266</v>
      </c>
      <c r="C23" s="245" t="s">
        <v>264</v>
      </c>
      <c r="D23" s="246" t="s">
        <v>111</v>
      </c>
      <c r="E23" s="231" t="s">
        <v>137</v>
      </c>
      <c r="F23" s="232" t="s">
        <v>138</v>
      </c>
      <c r="G23" s="233" t="s">
        <v>143</v>
      </c>
      <c r="H23" s="233" t="s">
        <v>144</v>
      </c>
      <c r="I23" s="233" t="s">
        <v>145</v>
      </c>
      <c r="J23" s="233" t="s">
        <v>146</v>
      </c>
      <c r="K23" s="233" t="s">
        <v>41</v>
      </c>
      <c r="L23" s="233" t="s">
        <v>147</v>
      </c>
      <c r="M23" s="234" t="s">
        <v>148</v>
      </c>
      <c r="N23" s="105"/>
      <c r="O23" s="247" t="s">
        <v>149</v>
      </c>
      <c r="P23" s="248" t="s">
        <v>150</v>
      </c>
      <c r="Q23" s="247" t="s">
        <v>151</v>
      </c>
      <c r="R23" s="249" t="s">
        <v>152</v>
      </c>
      <c r="S23" s="329"/>
      <c r="T23" s="329"/>
      <c r="U23" s="329"/>
      <c r="V23" s="329"/>
    </row>
    <row r="24" spans="1:22" ht="17.25" customHeight="1" thickBot="1" x14ac:dyDescent="0.35">
      <c r="A24" s="66"/>
      <c r="B24" s="368"/>
      <c r="C24" s="70"/>
      <c r="D24" s="178"/>
      <c r="E24" s="73"/>
      <c r="F24" s="74"/>
      <c r="G24" s="74"/>
      <c r="H24" s="74"/>
      <c r="I24" s="74"/>
      <c r="J24" s="455"/>
      <c r="K24" s="235">
        <f>I24*J24</f>
        <v>0</v>
      </c>
      <c r="L24" s="74"/>
      <c r="M24" s="75"/>
      <c r="N24" s="105"/>
      <c r="O24" s="250">
        <f>K24</f>
        <v>0</v>
      </c>
      <c r="P24" s="419"/>
      <c r="Q24" s="250">
        <f>P24*I24</f>
        <v>0</v>
      </c>
      <c r="R24" s="223"/>
      <c r="S24" s="329"/>
      <c r="T24" s="329"/>
      <c r="U24" s="329"/>
      <c r="V24" s="329"/>
    </row>
    <row r="25" spans="1:22" ht="48" customHeight="1" thickBot="1" x14ac:dyDescent="0.4">
      <c r="A25" s="67"/>
      <c r="B25" s="369"/>
      <c r="C25" s="179"/>
      <c r="D25" s="175"/>
      <c r="E25" s="71"/>
      <c r="F25" s="5"/>
      <c r="G25" s="5"/>
      <c r="H25" s="5"/>
      <c r="I25" s="74"/>
      <c r="J25" s="455"/>
      <c r="K25" s="235">
        <f>I25*J25</f>
        <v>0</v>
      </c>
      <c r="L25" s="76"/>
      <c r="M25" s="77"/>
      <c r="N25" s="105"/>
      <c r="O25" s="242">
        <f>K25</f>
        <v>0</v>
      </c>
      <c r="P25" s="421"/>
      <c r="Q25" s="250">
        <f t="shared" ref="Q25:Q42" si="0">P25*I25</f>
        <v>0</v>
      </c>
      <c r="R25" s="81"/>
      <c r="S25" s="329"/>
      <c r="T25" s="329"/>
      <c r="U25" s="329"/>
      <c r="V25" s="329"/>
    </row>
    <row r="26" spans="1:22" ht="42.75" customHeight="1" x14ac:dyDescent="0.3">
      <c r="A26" s="68"/>
      <c r="B26" s="369"/>
      <c r="C26" s="179"/>
      <c r="D26" s="82"/>
      <c r="E26" s="71"/>
      <c r="F26" s="5"/>
      <c r="G26" s="5"/>
      <c r="H26" s="5"/>
      <c r="I26" s="74"/>
      <c r="J26" s="455"/>
      <c r="K26" s="235">
        <f t="shared" ref="K26:K42" si="1">I26*J26</f>
        <v>0</v>
      </c>
      <c r="L26" s="76"/>
      <c r="M26" s="77"/>
      <c r="N26" s="105"/>
      <c r="O26" s="242">
        <f t="shared" ref="O26:O42" si="2">K26</f>
        <v>0</v>
      </c>
      <c r="P26" s="80"/>
      <c r="Q26" s="250">
        <f t="shared" si="0"/>
        <v>0</v>
      </c>
      <c r="R26" s="81"/>
      <c r="S26" s="329"/>
      <c r="T26" s="329"/>
      <c r="U26" s="329"/>
      <c r="V26" s="329"/>
    </row>
    <row r="27" spans="1:22" ht="17.25" customHeight="1" x14ac:dyDescent="0.35">
      <c r="A27" s="67"/>
      <c r="B27" s="369"/>
      <c r="C27" s="179"/>
      <c r="D27" s="175"/>
      <c r="E27" s="71"/>
      <c r="F27" s="5"/>
      <c r="G27" s="5"/>
      <c r="H27" s="5"/>
      <c r="I27" s="302"/>
      <c r="J27" s="456"/>
      <c r="K27" s="235">
        <f t="shared" si="1"/>
        <v>0</v>
      </c>
      <c r="L27" s="76"/>
      <c r="M27" s="77"/>
      <c r="N27" s="105"/>
      <c r="O27" s="242">
        <f t="shared" si="2"/>
        <v>0</v>
      </c>
      <c r="P27" s="80"/>
      <c r="Q27" s="250">
        <f t="shared" si="0"/>
        <v>0</v>
      </c>
      <c r="R27" s="81"/>
      <c r="S27" s="329"/>
      <c r="T27" s="329"/>
      <c r="U27" s="329"/>
      <c r="V27" s="329"/>
    </row>
    <row r="28" spans="1:22" ht="28.15" customHeight="1" x14ac:dyDescent="0.35">
      <c r="A28" s="68"/>
      <c r="B28" s="369"/>
      <c r="C28" s="179"/>
      <c r="D28" s="188"/>
      <c r="E28" s="71"/>
      <c r="F28" s="5"/>
      <c r="G28" s="5"/>
      <c r="H28" s="5"/>
      <c r="I28" s="302"/>
      <c r="J28" s="456"/>
      <c r="K28" s="235">
        <f t="shared" si="1"/>
        <v>0</v>
      </c>
      <c r="L28" s="76"/>
      <c r="M28" s="77"/>
      <c r="N28" s="105"/>
      <c r="O28" s="242">
        <f t="shared" si="2"/>
        <v>0</v>
      </c>
      <c r="P28" s="80"/>
      <c r="Q28" s="250">
        <f t="shared" si="0"/>
        <v>0</v>
      </c>
      <c r="R28" s="81"/>
      <c r="S28" s="329"/>
      <c r="T28" s="329"/>
      <c r="U28" s="329"/>
      <c r="V28" s="329"/>
    </row>
    <row r="29" spans="1:22" ht="24.75" customHeight="1" x14ac:dyDescent="0.3">
      <c r="A29" s="68"/>
      <c r="B29" s="369"/>
      <c r="C29" s="179"/>
      <c r="D29" s="82"/>
      <c r="E29" s="71"/>
      <c r="F29" s="5"/>
      <c r="G29" s="5"/>
      <c r="H29" s="5"/>
      <c r="I29" s="302"/>
      <c r="J29" s="456"/>
      <c r="K29" s="235">
        <f t="shared" si="1"/>
        <v>0</v>
      </c>
      <c r="L29" s="76"/>
      <c r="M29" s="77"/>
      <c r="N29" s="105"/>
      <c r="O29" s="242">
        <f t="shared" si="2"/>
        <v>0</v>
      </c>
      <c r="P29" s="421"/>
      <c r="Q29" s="250">
        <f t="shared" si="0"/>
        <v>0</v>
      </c>
      <c r="R29" s="81"/>
      <c r="S29" s="329"/>
      <c r="T29" s="329"/>
      <c r="U29" s="329"/>
      <c r="V29" s="329"/>
    </row>
    <row r="30" spans="1:22" ht="42" customHeight="1" x14ac:dyDescent="0.35">
      <c r="A30" s="68"/>
      <c r="B30" s="369"/>
      <c r="C30" s="179"/>
      <c r="D30" s="188"/>
      <c r="E30" s="71"/>
      <c r="F30" s="5"/>
      <c r="G30" s="5"/>
      <c r="H30" s="5"/>
      <c r="I30" s="302"/>
      <c r="J30" s="456"/>
      <c r="K30" s="235">
        <f t="shared" si="1"/>
        <v>0</v>
      </c>
      <c r="L30" s="76"/>
      <c r="M30" s="77"/>
      <c r="N30" s="105"/>
      <c r="O30" s="242">
        <f t="shared" si="2"/>
        <v>0</v>
      </c>
      <c r="P30" s="421"/>
      <c r="Q30" s="250">
        <f t="shared" si="0"/>
        <v>0</v>
      </c>
      <c r="R30" s="81"/>
      <c r="S30" s="329"/>
      <c r="T30" s="329"/>
      <c r="U30" s="329"/>
      <c r="V30" s="329"/>
    </row>
    <row r="31" spans="1:22" ht="28.15" customHeight="1" x14ac:dyDescent="0.35">
      <c r="A31" s="67"/>
      <c r="B31" s="369"/>
      <c r="C31" s="179"/>
      <c r="D31" s="175"/>
      <c r="E31" s="71"/>
      <c r="F31" s="5"/>
      <c r="G31" s="5"/>
      <c r="H31" s="5"/>
      <c r="I31" s="302"/>
      <c r="J31" s="456"/>
      <c r="K31" s="235">
        <f t="shared" si="1"/>
        <v>0</v>
      </c>
      <c r="L31" s="76"/>
      <c r="M31" s="77"/>
      <c r="N31" s="105"/>
      <c r="O31" s="242">
        <f t="shared" si="2"/>
        <v>0</v>
      </c>
      <c r="P31" s="80"/>
      <c r="Q31" s="250">
        <f t="shared" si="0"/>
        <v>0</v>
      </c>
      <c r="R31" s="81"/>
      <c r="S31" s="329"/>
      <c r="T31" s="329"/>
      <c r="U31" s="329"/>
      <c r="V31" s="329"/>
    </row>
    <row r="32" spans="1:22" ht="28.15" customHeight="1" x14ac:dyDescent="0.35">
      <c r="A32" s="68"/>
      <c r="B32" s="369"/>
      <c r="C32" s="179"/>
      <c r="D32" s="188"/>
      <c r="E32" s="71"/>
      <c r="F32" s="5"/>
      <c r="G32" s="5"/>
      <c r="H32" s="5"/>
      <c r="I32" s="302"/>
      <c r="J32" s="456"/>
      <c r="K32" s="235">
        <f t="shared" si="1"/>
        <v>0</v>
      </c>
      <c r="L32" s="76"/>
      <c r="M32" s="77"/>
      <c r="N32" s="105"/>
      <c r="O32" s="242">
        <f t="shared" si="2"/>
        <v>0</v>
      </c>
      <c r="P32" s="421"/>
      <c r="Q32" s="250">
        <f t="shared" si="0"/>
        <v>0</v>
      </c>
      <c r="R32" s="81"/>
      <c r="S32" s="329"/>
      <c r="T32" s="329"/>
      <c r="U32" s="329"/>
      <c r="V32" s="329"/>
    </row>
    <row r="33" spans="1:22" ht="41.65" customHeight="1" x14ac:dyDescent="0.35">
      <c r="A33" s="67"/>
      <c r="B33" s="369"/>
      <c r="C33" s="179"/>
      <c r="D33" s="175"/>
      <c r="E33" s="71"/>
      <c r="F33" s="5"/>
      <c r="G33" s="5"/>
      <c r="H33" s="5"/>
      <c r="I33" s="302"/>
      <c r="J33" s="456"/>
      <c r="K33" s="235">
        <f t="shared" si="1"/>
        <v>0</v>
      </c>
      <c r="L33" s="76"/>
      <c r="M33" s="77"/>
      <c r="N33" s="105"/>
      <c r="O33" s="242">
        <f t="shared" si="2"/>
        <v>0</v>
      </c>
      <c r="P33" s="80"/>
      <c r="Q33" s="250">
        <f t="shared" si="0"/>
        <v>0</v>
      </c>
      <c r="R33" s="81"/>
      <c r="S33" s="329"/>
      <c r="T33" s="329"/>
      <c r="U33" s="329"/>
      <c r="V33" s="329"/>
    </row>
    <row r="34" spans="1:22" ht="41.65" customHeight="1" x14ac:dyDescent="0.35">
      <c r="A34" s="68"/>
      <c r="B34" s="369"/>
      <c r="C34" s="179"/>
      <c r="D34" s="188"/>
      <c r="E34" s="71"/>
      <c r="F34" s="5"/>
      <c r="G34" s="5"/>
      <c r="H34" s="5"/>
      <c r="I34" s="302"/>
      <c r="J34" s="456"/>
      <c r="K34" s="235">
        <f t="shared" si="1"/>
        <v>0</v>
      </c>
      <c r="L34" s="76"/>
      <c r="M34" s="77"/>
      <c r="N34" s="105"/>
      <c r="O34" s="242">
        <f t="shared" si="2"/>
        <v>0</v>
      </c>
      <c r="P34" s="80"/>
      <c r="Q34" s="250">
        <f t="shared" si="0"/>
        <v>0</v>
      </c>
      <c r="R34" s="81"/>
      <c r="S34" s="329"/>
      <c r="T34" s="329"/>
      <c r="U34" s="329"/>
      <c r="V34" s="329"/>
    </row>
    <row r="35" spans="1:22" ht="41.65" customHeight="1" x14ac:dyDescent="0.35">
      <c r="A35" s="68"/>
      <c r="B35" s="369"/>
      <c r="C35" s="179"/>
      <c r="D35" s="188"/>
      <c r="E35" s="71"/>
      <c r="F35" s="5"/>
      <c r="G35" s="5"/>
      <c r="H35" s="5"/>
      <c r="I35" s="302"/>
      <c r="J35" s="456"/>
      <c r="K35" s="235">
        <f t="shared" si="1"/>
        <v>0</v>
      </c>
      <c r="L35" s="76"/>
      <c r="M35" s="77"/>
      <c r="N35" s="105"/>
      <c r="O35" s="242">
        <f t="shared" si="2"/>
        <v>0</v>
      </c>
      <c r="P35" s="421"/>
      <c r="Q35" s="250">
        <f t="shared" si="0"/>
        <v>0</v>
      </c>
      <c r="R35" s="82"/>
      <c r="S35" s="329"/>
      <c r="T35" s="329"/>
      <c r="U35" s="329"/>
      <c r="V35" s="329"/>
    </row>
    <row r="36" spans="1:22" ht="41.65" customHeight="1" x14ac:dyDescent="0.35">
      <c r="A36" s="68"/>
      <c r="B36" s="369"/>
      <c r="C36" s="179"/>
      <c r="D36" s="188"/>
      <c r="E36" s="71"/>
      <c r="F36" s="5"/>
      <c r="G36" s="5"/>
      <c r="H36" s="5"/>
      <c r="I36" s="302"/>
      <c r="J36" s="456"/>
      <c r="K36" s="235">
        <f t="shared" si="1"/>
        <v>0</v>
      </c>
      <c r="L36" s="76"/>
      <c r="M36" s="77"/>
      <c r="N36" s="105"/>
      <c r="O36" s="242">
        <f t="shared" si="2"/>
        <v>0</v>
      </c>
      <c r="P36" s="421"/>
      <c r="Q36" s="250">
        <f t="shared" si="0"/>
        <v>0</v>
      </c>
      <c r="R36" s="81"/>
      <c r="S36" s="329"/>
      <c r="T36" s="329"/>
      <c r="U36" s="329"/>
      <c r="V36" s="329"/>
    </row>
    <row r="37" spans="1:22" ht="34.5" customHeight="1" x14ac:dyDescent="0.35">
      <c r="A37" s="68"/>
      <c r="B37" s="369"/>
      <c r="C37" s="179"/>
      <c r="D37" s="188"/>
      <c r="E37" s="71"/>
      <c r="F37" s="5"/>
      <c r="G37" s="5"/>
      <c r="H37" s="5"/>
      <c r="I37" s="302"/>
      <c r="J37" s="456"/>
      <c r="K37" s="235">
        <f t="shared" si="1"/>
        <v>0</v>
      </c>
      <c r="L37" s="76"/>
      <c r="M37" s="77"/>
      <c r="N37" s="105"/>
      <c r="O37" s="242">
        <f t="shared" si="2"/>
        <v>0</v>
      </c>
      <c r="P37" s="421"/>
      <c r="Q37" s="250">
        <f t="shared" si="0"/>
        <v>0</v>
      </c>
      <c r="R37" s="81"/>
      <c r="S37" s="329"/>
      <c r="T37" s="329"/>
      <c r="U37" s="329"/>
      <c r="V37" s="329"/>
    </row>
    <row r="38" spans="1:22" ht="28.15" customHeight="1" x14ac:dyDescent="0.35">
      <c r="A38" s="68"/>
      <c r="B38" s="369"/>
      <c r="C38" s="179"/>
      <c r="D38" s="188"/>
      <c r="E38" s="71"/>
      <c r="F38" s="5"/>
      <c r="G38" s="5"/>
      <c r="H38" s="5"/>
      <c r="I38" s="302"/>
      <c r="J38" s="456"/>
      <c r="K38" s="235">
        <f t="shared" si="1"/>
        <v>0</v>
      </c>
      <c r="L38" s="76"/>
      <c r="M38" s="77"/>
      <c r="N38" s="105"/>
      <c r="O38" s="242">
        <f t="shared" si="2"/>
        <v>0</v>
      </c>
      <c r="P38" s="421"/>
      <c r="Q38" s="250">
        <f t="shared" si="0"/>
        <v>0</v>
      </c>
      <c r="R38" s="81"/>
      <c r="S38" s="329"/>
      <c r="T38" s="329"/>
      <c r="U38" s="329"/>
      <c r="V38" s="329"/>
    </row>
    <row r="39" spans="1:22" ht="37.5" customHeight="1" x14ac:dyDescent="0.3">
      <c r="A39" s="68"/>
      <c r="B39" s="369"/>
      <c r="C39" s="179"/>
      <c r="D39" s="82"/>
      <c r="E39" s="71"/>
      <c r="F39" s="5"/>
      <c r="G39" s="5"/>
      <c r="H39" s="5"/>
      <c r="I39" s="302"/>
      <c r="J39" s="456"/>
      <c r="K39" s="235">
        <f t="shared" si="1"/>
        <v>0</v>
      </c>
      <c r="L39" s="76"/>
      <c r="M39" s="77"/>
      <c r="N39" s="105"/>
      <c r="O39" s="242">
        <f t="shared" si="2"/>
        <v>0</v>
      </c>
      <c r="P39" s="421"/>
      <c r="Q39" s="250">
        <f t="shared" si="0"/>
        <v>0</v>
      </c>
      <c r="R39" s="81"/>
      <c r="S39" s="329"/>
      <c r="T39" s="329"/>
      <c r="U39" s="329"/>
      <c r="V39" s="329"/>
    </row>
    <row r="40" spans="1:22" ht="28.15" customHeight="1" x14ac:dyDescent="0.35">
      <c r="A40" s="67"/>
      <c r="B40" s="369"/>
      <c r="C40" s="179"/>
      <c r="D40" s="175"/>
      <c r="E40" s="71"/>
      <c r="F40" s="5"/>
      <c r="G40" s="5"/>
      <c r="H40" s="5"/>
      <c r="I40" s="302"/>
      <c r="J40" s="456"/>
      <c r="K40" s="235">
        <f t="shared" si="1"/>
        <v>0</v>
      </c>
      <c r="L40" s="76"/>
      <c r="M40" s="77"/>
      <c r="N40" s="105"/>
      <c r="O40" s="242">
        <f t="shared" si="2"/>
        <v>0</v>
      </c>
      <c r="P40" s="421"/>
      <c r="Q40" s="250">
        <f t="shared" si="0"/>
        <v>0</v>
      </c>
      <c r="R40" s="81"/>
      <c r="S40" s="329"/>
      <c r="T40" s="329"/>
      <c r="U40" s="329"/>
      <c r="V40" s="329"/>
    </row>
    <row r="41" spans="1:22" ht="28.15" customHeight="1" x14ac:dyDescent="0.35">
      <c r="A41" s="68"/>
      <c r="B41" s="369"/>
      <c r="C41" s="179"/>
      <c r="D41" s="188"/>
      <c r="E41" s="71"/>
      <c r="F41" s="5"/>
      <c r="G41" s="5"/>
      <c r="H41" s="5"/>
      <c r="I41" s="302"/>
      <c r="J41" s="456"/>
      <c r="K41" s="235">
        <f t="shared" si="1"/>
        <v>0</v>
      </c>
      <c r="L41" s="76"/>
      <c r="M41" s="77"/>
      <c r="N41" s="105"/>
      <c r="O41" s="242">
        <f>K41</f>
        <v>0</v>
      </c>
      <c r="P41" s="80"/>
      <c r="Q41" s="250">
        <f t="shared" si="0"/>
        <v>0</v>
      </c>
      <c r="R41" s="82"/>
      <c r="S41" s="329"/>
      <c r="T41" s="329"/>
      <c r="U41" s="329"/>
      <c r="V41" s="329"/>
    </row>
    <row r="42" spans="1:22" ht="28.15" customHeight="1" thickBot="1" x14ac:dyDescent="0.35">
      <c r="A42" s="69"/>
      <c r="B42" s="370"/>
      <c r="C42" s="156"/>
      <c r="D42" s="176"/>
      <c r="E42" s="72"/>
      <c r="F42" s="64"/>
      <c r="G42" s="64"/>
      <c r="H42" s="64"/>
      <c r="I42" s="303"/>
      <c r="J42" s="457"/>
      <c r="K42" s="235">
        <f t="shared" si="1"/>
        <v>0</v>
      </c>
      <c r="L42" s="78"/>
      <c r="M42" s="79"/>
      <c r="N42" s="105"/>
      <c r="O42" s="243">
        <f t="shared" si="2"/>
        <v>0</v>
      </c>
      <c r="P42" s="424"/>
      <c r="Q42" s="250">
        <f t="shared" si="0"/>
        <v>0</v>
      </c>
      <c r="R42" s="166"/>
      <c r="S42" s="329"/>
      <c r="T42" s="329"/>
      <c r="U42" s="329"/>
      <c r="V42" s="329"/>
    </row>
    <row r="43" spans="1:22" ht="17.25" customHeight="1" thickBot="1" x14ac:dyDescent="0.35">
      <c r="A43" s="105"/>
      <c r="B43" s="105"/>
      <c r="C43" s="105"/>
      <c r="D43" s="105"/>
      <c r="E43" s="105"/>
      <c r="F43" s="105"/>
      <c r="G43" s="105"/>
      <c r="H43" s="105"/>
      <c r="I43" s="105"/>
      <c r="J43" s="105"/>
      <c r="K43" s="105"/>
      <c r="L43" s="167"/>
      <c r="M43" s="167"/>
      <c r="N43" s="167"/>
      <c r="O43" s="167"/>
      <c r="P43" s="106"/>
      <c r="Q43" s="105"/>
      <c r="R43" s="105"/>
      <c r="S43" s="329"/>
      <c r="T43" s="329"/>
      <c r="U43" s="329"/>
      <c r="V43" s="329"/>
    </row>
    <row r="44" spans="1:22" ht="17.25" customHeight="1" thickBot="1" x14ac:dyDescent="0.35">
      <c r="A44" s="105"/>
      <c r="B44" s="105"/>
      <c r="C44" s="105"/>
      <c r="D44" s="105"/>
      <c r="E44" s="105"/>
      <c r="F44" s="105"/>
      <c r="G44" s="105"/>
      <c r="H44" s="105"/>
      <c r="I44" s="105"/>
      <c r="J44" s="237" t="s">
        <v>41</v>
      </c>
      <c r="K44" s="238">
        <f>SUM(K24:K42)</f>
        <v>0</v>
      </c>
      <c r="L44" s="106" t="s">
        <v>155</v>
      </c>
      <c r="M44" s="105"/>
      <c r="N44" s="105"/>
      <c r="O44" s="244">
        <f>SUM(O24:O42)</f>
        <v>0</v>
      </c>
      <c r="P44" s="169"/>
      <c r="Q44" s="244">
        <f>SUM(Q24:Q42)</f>
        <v>0</v>
      </c>
      <c r="R44" s="105"/>
      <c r="S44" s="329"/>
      <c r="T44" s="329"/>
      <c r="U44" s="329"/>
      <c r="V44" s="342"/>
    </row>
    <row r="45" spans="1:22" ht="17.25" customHeight="1" x14ac:dyDescent="0.3">
      <c r="A45" s="105"/>
      <c r="B45" s="105"/>
      <c r="C45" s="105"/>
      <c r="D45" s="105"/>
      <c r="E45" s="105"/>
      <c r="F45" s="105"/>
      <c r="G45" s="105"/>
      <c r="H45" s="105"/>
      <c r="I45" s="105"/>
      <c r="J45" s="105"/>
      <c r="K45" s="105"/>
      <c r="L45" s="105"/>
      <c r="M45" s="105"/>
      <c r="N45" s="105"/>
      <c r="O45" s="168"/>
      <c r="P45" s="106"/>
      <c r="Q45" s="105"/>
      <c r="R45" s="105"/>
      <c r="S45" s="343"/>
      <c r="T45" s="329"/>
      <c r="U45" s="343"/>
      <c r="V45" s="329"/>
    </row>
    <row r="46" spans="1:22" ht="17.25" customHeight="1" x14ac:dyDescent="0.3">
      <c r="A46" s="105"/>
      <c r="B46" s="105"/>
      <c r="C46" s="105"/>
      <c r="D46" s="105"/>
      <c r="E46" s="105"/>
      <c r="F46" s="105"/>
      <c r="G46" s="105"/>
      <c r="H46" s="105"/>
      <c r="I46" s="105"/>
      <c r="J46" s="105"/>
      <c r="K46" s="105"/>
      <c r="L46" s="105"/>
      <c r="M46" s="105"/>
      <c r="N46" s="105"/>
      <c r="O46" s="168"/>
      <c r="P46" s="106"/>
      <c r="Q46" s="105"/>
      <c r="R46" s="105"/>
      <c r="S46" s="343"/>
      <c r="T46" s="329"/>
      <c r="U46" s="343"/>
      <c r="V46" s="329"/>
    </row>
    <row r="47" spans="1:22" ht="16.899999999999999" customHeight="1" x14ac:dyDescent="0.3">
      <c r="A47" s="105"/>
      <c r="B47" s="105"/>
      <c r="C47" s="105"/>
      <c r="D47" s="105"/>
      <c r="E47" s="105"/>
      <c r="F47" s="105"/>
      <c r="G47" s="105"/>
      <c r="H47" s="105"/>
      <c r="I47" s="105"/>
      <c r="J47" s="105"/>
      <c r="K47" s="105"/>
      <c r="L47" s="105"/>
      <c r="M47" s="105"/>
      <c r="N47" s="105"/>
      <c r="O47" s="105"/>
      <c r="P47" s="105"/>
      <c r="Q47" s="105"/>
      <c r="R47" s="105"/>
      <c r="S47" s="329"/>
      <c r="T47" s="329"/>
      <c r="U47" s="329"/>
      <c r="V47" s="329"/>
    </row>
    <row r="48" spans="1:22" ht="17.25" customHeight="1" x14ac:dyDescent="0.3">
      <c r="A48" s="105"/>
      <c r="B48" s="105"/>
      <c r="C48" s="105"/>
      <c r="D48" s="105"/>
      <c r="E48" s="105"/>
      <c r="F48" s="105"/>
      <c r="G48" s="105"/>
      <c r="H48" s="105"/>
      <c r="I48" s="105"/>
      <c r="J48" s="105"/>
      <c r="K48" s="105"/>
      <c r="L48" s="105"/>
      <c r="M48" s="105"/>
      <c r="N48" s="105"/>
      <c r="O48" s="105"/>
      <c r="P48" s="105"/>
      <c r="Q48" s="105"/>
      <c r="R48" s="105"/>
      <c r="S48" s="329"/>
      <c r="T48" s="329"/>
      <c r="U48" s="329"/>
      <c r="V48" s="329"/>
    </row>
    <row r="49" spans="1:22" ht="17.25" customHeight="1" x14ac:dyDescent="0.3">
      <c r="A49" s="105"/>
      <c r="B49" s="105"/>
      <c r="C49" s="105"/>
      <c r="D49" s="105"/>
      <c r="E49" s="105"/>
      <c r="F49" s="105"/>
      <c r="G49" s="105"/>
      <c r="H49" s="105"/>
      <c r="I49" s="105"/>
      <c r="J49" s="105"/>
      <c r="K49" s="105"/>
      <c r="L49" s="105"/>
      <c r="M49" s="105"/>
      <c r="N49" s="105"/>
      <c r="O49" s="105"/>
      <c r="P49" s="105"/>
      <c r="Q49" s="105"/>
      <c r="R49" s="105"/>
      <c r="S49" s="329"/>
      <c r="T49" s="329"/>
      <c r="U49" s="329"/>
      <c r="V49" s="329"/>
    </row>
    <row r="50" spans="1:22" ht="17.25" customHeight="1" x14ac:dyDescent="0.3">
      <c r="A50" s="105"/>
      <c r="B50" s="105"/>
      <c r="C50" s="105"/>
      <c r="D50" s="105"/>
      <c r="E50" s="105"/>
      <c r="F50" s="105"/>
      <c r="G50" s="105"/>
      <c r="H50" s="105"/>
      <c r="I50" s="105"/>
      <c r="J50" s="105"/>
      <c r="K50" s="105"/>
      <c r="L50" s="105"/>
      <c r="M50" s="105"/>
      <c r="N50" s="105"/>
      <c r="O50" s="105"/>
      <c r="P50" s="105"/>
      <c r="Q50" s="105"/>
      <c r="R50" s="105"/>
      <c r="S50" s="329"/>
      <c r="T50" s="329"/>
      <c r="U50" s="329"/>
      <c r="V50" s="329"/>
    </row>
    <row r="51" spans="1:22" ht="17.25" customHeight="1" x14ac:dyDescent="0.3">
      <c r="A51" s="105"/>
      <c r="B51" s="105"/>
      <c r="C51" s="105"/>
      <c r="D51" s="105"/>
      <c r="E51" s="105"/>
      <c r="F51" s="105"/>
      <c r="G51" s="105"/>
      <c r="H51" s="105"/>
      <c r="I51" s="105"/>
      <c r="J51" s="105"/>
      <c r="K51" s="105"/>
      <c r="L51" s="105"/>
      <c r="M51" s="105"/>
      <c r="N51" s="105"/>
      <c r="O51" s="105"/>
      <c r="P51" s="105"/>
      <c r="Q51" s="105"/>
      <c r="R51" s="105"/>
      <c r="S51" s="329"/>
      <c r="T51" s="329"/>
      <c r="U51" s="329"/>
      <c r="V51" s="329"/>
    </row>
    <row r="52" spans="1:22" ht="17.25" customHeight="1" x14ac:dyDescent="0.35">
      <c r="A52" s="105"/>
      <c r="B52" s="105"/>
      <c r="C52" s="105"/>
      <c r="D52" s="105"/>
      <c r="E52" s="170"/>
      <c r="F52" s="170"/>
      <c r="G52" s="170"/>
      <c r="H52" s="170"/>
      <c r="I52" s="171"/>
      <c r="J52" s="172"/>
      <c r="K52" s="172"/>
      <c r="L52" s="105"/>
      <c r="M52" s="105"/>
      <c r="N52" s="105"/>
      <c r="O52" s="105"/>
      <c r="P52" s="105"/>
      <c r="Q52" s="105"/>
      <c r="R52" s="105"/>
      <c r="S52" s="329"/>
      <c r="T52" s="329"/>
      <c r="U52" s="329"/>
      <c r="V52" s="329"/>
    </row>
    <row r="53" spans="1:22" ht="45" customHeight="1" x14ac:dyDescent="0.35">
      <c r="A53" s="105"/>
      <c r="B53" s="105"/>
      <c r="C53" s="105"/>
      <c r="D53" s="105"/>
      <c r="E53" s="105"/>
      <c r="F53" s="105"/>
      <c r="G53" s="522" t="s">
        <v>228</v>
      </c>
      <c r="H53" s="554"/>
      <c r="I53" s="554"/>
      <c r="J53" s="554"/>
      <c r="K53" s="554"/>
      <c r="L53" s="554"/>
      <c r="M53" s="554"/>
      <c r="N53" s="554"/>
      <c r="O53" s="554"/>
      <c r="P53" s="554"/>
      <c r="Q53" s="554"/>
      <c r="R53" s="555"/>
      <c r="S53" s="329"/>
      <c r="T53" s="329"/>
      <c r="U53" s="329"/>
      <c r="V53" s="329"/>
    </row>
    <row r="54" spans="1:22" ht="17.25" customHeight="1" x14ac:dyDescent="0.3">
      <c r="A54" s="105"/>
      <c r="B54" s="105"/>
      <c r="C54" s="105"/>
      <c r="D54" s="105"/>
      <c r="E54" s="105"/>
      <c r="F54" s="105"/>
      <c r="G54" s="105"/>
      <c r="H54" s="105"/>
      <c r="I54" s="105"/>
      <c r="J54" s="105"/>
      <c r="K54" s="105"/>
      <c r="L54" s="105"/>
      <c r="M54" s="105"/>
      <c r="N54" s="105"/>
      <c r="O54" s="105"/>
      <c r="P54" s="105"/>
      <c r="Q54" s="105"/>
      <c r="R54" s="105"/>
      <c r="S54" s="329"/>
      <c r="T54" s="329"/>
      <c r="U54" s="329"/>
      <c r="V54" s="329"/>
    </row>
    <row r="55" spans="1:22" ht="33.75" customHeight="1" x14ac:dyDescent="0.35">
      <c r="A55" s="105"/>
      <c r="B55" s="105"/>
      <c r="C55" s="105"/>
      <c r="D55" s="105"/>
      <c r="E55" s="105"/>
      <c r="F55" s="105"/>
      <c r="G55" s="522" t="s">
        <v>156</v>
      </c>
      <c r="H55" s="554"/>
      <c r="I55" s="554"/>
      <c r="J55" s="554"/>
      <c r="K55" s="554"/>
      <c r="L55" s="554"/>
      <c r="M55" s="554"/>
      <c r="N55" s="554"/>
      <c r="O55" s="554"/>
      <c r="P55" s="554"/>
      <c r="Q55" s="554"/>
      <c r="R55" s="555"/>
      <c r="S55" s="329"/>
      <c r="T55" s="329"/>
      <c r="U55" s="329"/>
      <c r="V55" s="329"/>
    </row>
    <row r="56" spans="1:22" ht="17.25" customHeight="1" x14ac:dyDescent="0.3">
      <c r="A56" s="105"/>
      <c r="B56" s="105"/>
      <c r="C56" s="105"/>
      <c r="D56" s="105"/>
      <c r="E56" s="105"/>
      <c r="F56" s="105"/>
      <c r="G56" s="105"/>
      <c r="H56" s="105"/>
      <c r="I56" s="105"/>
      <c r="J56" s="105"/>
      <c r="K56" s="105"/>
      <c r="L56" s="105"/>
      <c r="M56" s="105"/>
      <c r="N56" s="105"/>
      <c r="O56" s="105"/>
      <c r="P56" s="105"/>
      <c r="Q56" s="105"/>
      <c r="R56" s="105"/>
      <c r="S56" s="329"/>
      <c r="T56" s="329"/>
      <c r="U56" s="329"/>
      <c r="V56" s="329"/>
    </row>
    <row r="57" spans="1:22" ht="17.25" customHeight="1" x14ac:dyDescent="0.35">
      <c r="A57" s="105"/>
      <c r="B57" s="105"/>
      <c r="C57" s="105"/>
      <c r="D57" s="105"/>
      <c r="E57" s="105"/>
      <c r="F57" s="105"/>
      <c r="G57" s="160" t="s">
        <v>157</v>
      </c>
      <c r="H57" s="3"/>
      <c r="I57" s="3"/>
      <c r="J57" s="105"/>
      <c r="K57" s="105"/>
      <c r="L57" s="105"/>
      <c r="M57" s="105"/>
      <c r="N57" s="105"/>
      <c r="O57" s="105"/>
      <c r="P57" s="105"/>
      <c r="Q57" s="105"/>
      <c r="R57" s="105"/>
      <c r="S57" s="329"/>
      <c r="T57" s="329"/>
      <c r="U57" s="329"/>
      <c r="V57" s="329"/>
    </row>
    <row r="58" spans="1:22" ht="17.25" customHeight="1" x14ac:dyDescent="0.3">
      <c r="A58" s="105"/>
      <c r="B58" s="105"/>
      <c r="C58" s="105"/>
      <c r="D58" s="105"/>
      <c r="E58" s="105"/>
      <c r="F58" s="105"/>
      <c r="G58" s="105"/>
      <c r="H58" s="105"/>
      <c r="I58" s="105"/>
      <c r="J58" s="105"/>
      <c r="K58" s="105"/>
      <c r="L58" s="105"/>
      <c r="M58" s="105"/>
      <c r="N58" s="105"/>
      <c r="O58" s="105"/>
      <c r="P58" s="105"/>
      <c r="Q58" s="105"/>
      <c r="R58" s="105"/>
      <c r="S58" s="329"/>
      <c r="T58" s="329"/>
      <c r="U58" s="329"/>
      <c r="V58" s="329"/>
    </row>
    <row r="59" spans="1:22" ht="17.25" customHeight="1" x14ac:dyDescent="0.3"/>
    <row r="60" spans="1:22" ht="17.25" customHeight="1" x14ac:dyDescent="0.3"/>
    <row r="61" spans="1:22" ht="17.25" customHeight="1" x14ac:dyDescent="0.3"/>
    <row r="62" spans="1:22" ht="17.25" customHeight="1" x14ac:dyDescent="0.3"/>
    <row r="63" spans="1:22" ht="17.25" customHeight="1" x14ac:dyDescent="0.3"/>
    <row r="64" spans="1:22"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row r="90" ht="17.25" customHeight="1" x14ac:dyDescent="0.3"/>
    <row r="91" ht="17.25" customHeight="1" x14ac:dyDescent="0.3"/>
  </sheetData>
  <mergeCells count="6">
    <mergeCell ref="S16:V19"/>
    <mergeCell ref="A21:Q22"/>
    <mergeCell ref="G53:R53"/>
    <mergeCell ref="G55:R55"/>
    <mergeCell ref="E16:K16"/>
    <mergeCell ref="O16:R19"/>
  </mergeCell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824333D-858B-4D3D-832E-F40FA93F907F}">
          <x14:formula1>
            <xm:f>'DROPDOWN DATA'!$B$2:$B$4</xm:f>
          </x14:formula1>
          <xm:sqref>F17</xm:sqref>
        </x14:dataValidation>
        <x14:dataValidation type="list" allowBlank="1" showInputMessage="1" showErrorMessage="1" xr:uid="{C7E30A55-72A5-4C0F-92AA-4440B8F44A57}">
          <x14:formula1>
            <xm:f>'DROPDOWN DATA'!$A$2:$A$179</xm:f>
          </x14:formula1>
          <xm:sqref>K17</xm:sqref>
        </x14:dataValidation>
        <x14:dataValidation type="list" allowBlank="1" showInputMessage="1" showErrorMessage="1" xr:uid="{FC9141FE-9596-4848-B10B-BAF1305CDB53}">
          <x14:formula1>
            <xm:f>'DROPDOWN DATA'!$F$2:$F$6</xm:f>
          </x14:formula1>
          <xm:sqref>C24:C42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21C76-3A1B-4B8E-8B30-F6C1D2EF0E55}">
  <dimension ref="A1:W89"/>
  <sheetViews>
    <sheetView topLeftCell="H5" zoomScale="50" zoomScaleNormal="50" workbookViewId="0">
      <selection activeCell="Q22" sqref="Q22:Q40"/>
    </sheetView>
  </sheetViews>
  <sheetFormatPr defaultColWidth="10.84375" defaultRowHeight="13.5" x14ac:dyDescent="0.3"/>
  <cols>
    <col min="1" max="1" width="22.23046875" customWidth="1"/>
    <col min="2" max="2" width="26.15234375" customWidth="1"/>
    <col min="3" max="4" width="19.4609375" customWidth="1"/>
    <col min="5" max="5" width="53.4609375" customWidth="1"/>
    <col min="6" max="6" width="20.4609375" customWidth="1"/>
    <col min="7" max="7" width="19.4609375" customWidth="1"/>
    <col min="8" max="8" width="16.84375" customWidth="1"/>
    <col min="9" max="9" width="13.84375" customWidth="1"/>
    <col min="10" max="10" width="14.84375" customWidth="1"/>
    <col min="11" max="11" width="18.23046875" customWidth="1"/>
    <col min="12" max="12" width="16.15234375" customWidth="1"/>
    <col min="13" max="13" width="14.3828125" customWidth="1"/>
    <col min="14" max="14" width="25.15234375" customWidth="1"/>
    <col min="15" max="15" width="14.84375" customWidth="1"/>
    <col min="16" max="19" width="25.765625" customWidth="1"/>
    <col min="20" max="20" width="28.23046875" bestFit="1" customWidth="1"/>
    <col min="21" max="21" width="23.84375" customWidth="1"/>
    <col min="22" max="22" width="21.84375" customWidth="1"/>
    <col min="23" max="23" width="37.61328125" customWidth="1"/>
  </cols>
  <sheetData>
    <row r="1" spans="1:23" x14ac:dyDescent="0.3">
      <c r="A1" s="105"/>
      <c r="B1" s="105"/>
      <c r="C1" s="105"/>
      <c r="D1" s="105"/>
      <c r="E1" s="105"/>
      <c r="F1" s="105"/>
      <c r="G1" s="105"/>
      <c r="H1" s="105"/>
      <c r="I1" s="105"/>
      <c r="J1" s="105"/>
      <c r="K1" s="105"/>
      <c r="L1" s="105"/>
      <c r="M1" s="105"/>
      <c r="N1" s="105"/>
      <c r="O1" s="105"/>
      <c r="P1" s="105"/>
      <c r="Q1" s="105"/>
      <c r="R1" s="105"/>
      <c r="S1" s="105"/>
      <c r="T1" s="329"/>
      <c r="U1" s="329"/>
      <c r="V1" s="329"/>
      <c r="W1" s="329"/>
    </row>
    <row r="2" spans="1:23" x14ac:dyDescent="0.3">
      <c r="A2" s="105"/>
      <c r="B2" s="105"/>
      <c r="C2" s="105"/>
      <c r="D2" s="105"/>
      <c r="E2" s="105"/>
      <c r="F2" s="105"/>
      <c r="G2" s="105"/>
      <c r="H2" s="105"/>
      <c r="I2" s="105"/>
      <c r="J2" s="105"/>
      <c r="K2" s="105"/>
      <c r="L2" s="105"/>
      <c r="M2" s="105"/>
      <c r="N2" s="105"/>
      <c r="O2" s="105"/>
      <c r="P2" s="105"/>
      <c r="Q2" s="105"/>
      <c r="R2" s="105"/>
      <c r="S2" s="105"/>
      <c r="T2" s="329"/>
      <c r="U2" s="329"/>
      <c r="V2" s="329"/>
      <c r="W2" s="329"/>
    </row>
    <row r="3" spans="1:23" x14ac:dyDescent="0.3">
      <c r="A3" s="105"/>
      <c r="B3" s="105"/>
      <c r="C3" s="105"/>
      <c r="D3" s="105"/>
      <c r="E3" s="105"/>
      <c r="F3" s="105"/>
      <c r="G3" s="105"/>
      <c r="H3" s="105"/>
      <c r="I3" s="105"/>
      <c r="J3" s="105"/>
      <c r="K3" s="105"/>
      <c r="L3" s="105"/>
      <c r="M3" s="105"/>
      <c r="N3" s="105"/>
      <c r="O3" s="105"/>
      <c r="P3" s="105"/>
      <c r="Q3" s="105"/>
      <c r="R3" s="105"/>
      <c r="S3" s="105"/>
      <c r="T3" s="329"/>
      <c r="U3" s="329"/>
      <c r="V3" s="329"/>
      <c r="W3" s="329"/>
    </row>
    <row r="4" spans="1:23" ht="19.5" x14ac:dyDescent="0.35">
      <c r="A4" s="105"/>
      <c r="B4" s="105"/>
      <c r="C4" s="105"/>
      <c r="D4" s="105"/>
      <c r="E4" s="105"/>
      <c r="F4" s="180"/>
      <c r="G4" s="105"/>
      <c r="H4" s="105"/>
      <c r="I4" s="105"/>
      <c r="J4" s="105"/>
      <c r="K4" s="105"/>
      <c r="L4" s="105"/>
      <c r="M4" s="105"/>
      <c r="N4" s="105"/>
      <c r="O4" s="105"/>
      <c r="P4" s="105"/>
      <c r="Q4" s="105"/>
      <c r="R4" s="105"/>
      <c r="S4" s="105"/>
      <c r="T4" s="329"/>
      <c r="U4" s="329"/>
      <c r="V4" s="329"/>
      <c r="W4" s="329"/>
    </row>
    <row r="5" spans="1:23" x14ac:dyDescent="0.3">
      <c r="A5" s="105"/>
      <c r="B5" s="105"/>
      <c r="C5" s="105"/>
      <c r="D5" s="105"/>
      <c r="E5" s="105"/>
      <c r="F5" s="105"/>
      <c r="G5" s="105"/>
      <c r="H5" s="105"/>
      <c r="I5" s="105"/>
      <c r="J5" s="105"/>
      <c r="K5" s="105"/>
      <c r="L5" s="105"/>
      <c r="M5" s="105"/>
      <c r="N5" s="105"/>
      <c r="O5" s="105"/>
      <c r="P5" s="105"/>
      <c r="Q5" s="105"/>
      <c r="R5" s="105"/>
      <c r="S5" s="105"/>
      <c r="T5" s="329"/>
      <c r="U5" s="329"/>
      <c r="V5" s="329"/>
      <c r="W5" s="329"/>
    </row>
    <row r="6" spans="1:23" x14ac:dyDescent="0.3">
      <c r="A6" s="105"/>
      <c r="B6" s="105"/>
      <c r="C6" s="105"/>
      <c r="D6" s="105"/>
      <c r="E6" s="105"/>
      <c r="F6" s="105"/>
      <c r="G6" s="105"/>
      <c r="H6" s="105"/>
      <c r="I6" s="105"/>
      <c r="J6" s="105"/>
      <c r="K6" s="105"/>
      <c r="L6" s="105"/>
      <c r="M6" s="105"/>
      <c r="N6" s="105"/>
      <c r="O6" s="105"/>
      <c r="P6" s="105"/>
      <c r="Q6" s="105"/>
      <c r="R6" s="105"/>
      <c r="S6" s="105"/>
      <c r="T6" s="329"/>
      <c r="U6" s="329"/>
      <c r="V6" s="329"/>
      <c r="W6" s="329"/>
    </row>
    <row r="7" spans="1:23" x14ac:dyDescent="0.3">
      <c r="A7" s="105"/>
      <c r="B7" s="105"/>
      <c r="C7" s="105"/>
      <c r="D7" s="105"/>
      <c r="E7" s="105"/>
      <c r="F7" s="105"/>
      <c r="G7" s="105"/>
      <c r="H7" s="105"/>
      <c r="I7" s="105"/>
      <c r="J7" s="105"/>
      <c r="K7" s="105"/>
      <c r="L7" s="105"/>
      <c r="M7" s="105"/>
      <c r="N7" s="105"/>
      <c r="O7" s="105"/>
      <c r="P7" s="105"/>
      <c r="Q7" s="105"/>
      <c r="R7" s="105"/>
      <c r="S7" s="105"/>
      <c r="T7" s="329"/>
      <c r="U7" s="329"/>
      <c r="V7" s="329"/>
      <c r="W7" s="329"/>
    </row>
    <row r="8" spans="1:23" x14ac:dyDescent="0.3">
      <c r="A8" s="105"/>
      <c r="B8" s="105"/>
      <c r="C8" s="105"/>
      <c r="D8" s="105"/>
      <c r="E8" s="105"/>
      <c r="F8" s="105"/>
      <c r="G8" s="105"/>
      <c r="H8" s="105"/>
      <c r="I8" s="105"/>
      <c r="J8" s="105"/>
      <c r="K8" s="105"/>
      <c r="L8" s="105"/>
      <c r="M8" s="105"/>
      <c r="N8" s="105"/>
      <c r="O8" s="105"/>
      <c r="P8" s="105"/>
      <c r="Q8" s="105"/>
      <c r="R8" s="105"/>
      <c r="S8" s="105"/>
      <c r="T8" s="329"/>
      <c r="U8" s="329"/>
      <c r="V8" s="329"/>
      <c r="W8" s="329"/>
    </row>
    <row r="9" spans="1:23" x14ac:dyDescent="0.3">
      <c r="A9" s="105"/>
      <c r="B9" s="105"/>
      <c r="C9" s="105"/>
      <c r="D9" s="105"/>
      <c r="E9" s="105"/>
      <c r="F9" s="105"/>
      <c r="G9" s="105"/>
      <c r="H9" s="105"/>
      <c r="I9" s="105"/>
      <c r="J9" s="105"/>
      <c r="K9" s="105"/>
      <c r="L9" s="105"/>
      <c r="M9" s="105"/>
      <c r="N9" s="105"/>
      <c r="O9" s="105"/>
      <c r="P9" s="105"/>
      <c r="Q9" s="105"/>
      <c r="R9" s="105"/>
      <c r="S9" s="105"/>
      <c r="T9" s="329"/>
      <c r="U9" s="329"/>
      <c r="V9" s="329"/>
      <c r="W9" s="329"/>
    </row>
    <row r="10" spans="1:23" x14ac:dyDescent="0.3">
      <c r="A10" s="105"/>
      <c r="B10" s="105"/>
      <c r="C10" s="105"/>
      <c r="D10" s="105"/>
      <c r="E10" s="105"/>
      <c r="F10" s="105"/>
      <c r="G10" s="105"/>
      <c r="H10" s="105"/>
      <c r="I10" s="105"/>
      <c r="J10" s="105"/>
      <c r="K10" s="105"/>
      <c r="L10" s="105"/>
      <c r="M10" s="105"/>
      <c r="N10" s="105"/>
      <c r="O10" s="105"/>
      <c r="P10" s="105"/>
      <c r="Q10" s="105"/>
      <c r="R10" s="105"/>
      <c r="S10" s="105"/>
      <c r="T10" s="329"/>
      <c r="U10" s="329"/>
      <c r="V10" s="329"/>
      <c r="W10" s="329"/>
    </row>
    <row r="11" spans="1:23" x14ac:dyDescent="0.3">
      <c r="A11" s="105"/>
      <c r="B11" s="105"/>
      <c r="C11" s="105"/>
      <c r="D11" s="105"/>
      <c r="E11" s="105"/>
      <c r="F11" s="105"/>
      <c r="G11" s="105"/>
      <c r="H11" s="105"/>
      <c r="I11" s="105"/>
      <c r="J11" s="105"/>
      <c r="K11" s="105"/>
      <c r="L11" s="105"/>
      <c r="M11" s="105"/>
      <c r="N11" s="105"/>
      <c r="O11" s="105"/>
      <c r="P11" s="105"/>
      <c r="Q11" s="105"/>
      <c r="R11" s="105"/>
      <c r="S11" s="105"/>
      <c r="T11" s="329"/>
      <c r="U11" s="329"/>
      <c r="V11" s="329"/>
      <c r="W11" s="329"/>
    </row>
    <row r="12" spans="1:23" x14ac:dyDescent="0.3">
      <c r="A12" s="105"/>
      <c r="B12" s="105"/>
      <c r="C12" s="105"/>
      <c r="D12" s="105"/>
      <c r="E12" s="105"/>
      <c r="F12" s="105"/>
      <c r="G12" s="105"/>
      <c r="H12" s="105"/>
      <c r="I12" s="105"/>
      <c r="J12" s="105"/>
      <c r="K12" s="105"/>
      <c r="L12" s="105"/>
      <c r="M12" s="105"/>
      <c r="N12" s="105"/>
      <c r="O12" s="105"/>
      <c r="P12" s="105"/>
      <c r="Q12" s="105"/>
      <c r="R12" s="105"/>
      <c r="S12" s="105"/>
      <c r="T12" s="329"/>
      <c r="U12" s="329"/>
      <c r="V12" s="329"/>
      <c r="W12" s="329"/>
    </row>
    <row r="13" spans="1:23" ht="14" thickBot="1" x14ac:dyDescent="0.35">
      <c r="A13" s="105"/>
      <c r="B13" s="105"/>
      <c r="C13" s="105"/>
      <c r="D13" s="105"/>
      <c r="E13" s="105"/>
      <c r="F13" s="105"/>
      <c r="G13" s="105"/>
      <c r="H13" s="105"/>
      <c r="I13" s="105"/>
      <c r="J13" s="105"/>
      <c r="K13" s="105"/>
      <c r="L13" s="105"/>
      <c r="M13" s="105"/>
      <c r="N13" s="105"/>
      <c r="O13" s="105"/>
      <c r="P13" s="105"/>
      <c r="Q13" s="105"/>
      <c r="R13" s="105"/>
      <c r="S13" s="105"/>
      <c r="T13" s="329"/>
      <c r="U13" s="329"/>
      <c r="V13" s="329"/>
      <c r="W13" s="329"/>
    </row>
    <row r="14" spans="1:23" ht="30.5" x14ac:dyDescent="0.6">
      <c r="A14" s="105"/>
      <c r="B14" s="105"/>
      <c r="C14" s="105"/>
      <c r="D14" s="105"/>
      <c r="E14" s="265" t="s">
        <v>128</v>
      </c>
      <c r="F14" s="561" t="s">
        <v>129</v>
      </c>
      <c r="G14" s="562"/>
      <c r="H14" s="562"/>
      <c r="I14" s="562"/>
      <c r="J14" s="562"/>
      <c r="K14" s="562"/>
      <c r="L14" s="562"/>
      <c r="M14" s="266"/>
      <c r="N14" s="267" t="s">
        <v>130</v>
      </c>
      <c r="O14" s="349"/>
      <c r="P14" s="563" t="s">
        <v>131</v>
      </c>
      <c r="Q14" s="564"/>
      <c r="R14" s="564"/>
      <c r="S14" s="565"/>
      <c r="T14" s="329"/>
      <c r="U14" s="329"/>
      <c r="V14" s="329"/>
      <c r="W14" s="329"/>
    </row>
    <row r="15" spans="1:23" ht="15.5" x14ac:dyDescent="0.35">
      <c r="A15" s="105"/>
      <c r="B15" s="105"/>
      <c r="C15" s="105"/>
      <c r="D15" s="105"/>
      <c r="E15" s="269"/>
      <c r="F15" s="270" t="s">
        <v>132</v>
      </c>
      <c r="G15" s="286"/>
      <c r="H15" s="271"/>
      <c r="I15" s="272"/>
      <c r="J15" s="273" t="s">
        <v>133</v>
      </c>
      <c r="K15" s="274"/>
      <c r="L15" s="284"/>
      <c r="M15" s="275"/>
      <c r="N15" s="335">
        <v>44743</v>
      </c>
      <c r="O15" s="331"/>
      <c r="P15" s="566"/>
      <c r="Q15" s="567"/>
      <c r="R15" s="567"/>
      <c r="S15" s="568"/>
      <c r="T15" s="329"/>
      <c r="U15" s="329"/>
      <c r="V15" s="329"/>
      <c r="W15" s="329"/>
    </row>
    <row r="16" spans="1:23" ht="13.5" customHeight="1" x14ac:dyDescent="0.3">
      <c r="A16" s="105"/>
      <c r="B16" s="105"/>
      <c r="C16" s="105"/>
      <c r="D16" s="105"/>
      <c r="E16" s="276"/>
      <c r="F16" s="272" t="s">
        <v>134</v>
      </c>
      <c r="G16" s="287">
        <v>1</v>
      </c>
      <c r="H16" s="272"/>
      <c r="I16" s="271"/>
      <c r="J16" s="277" t="s">
        <v>135</v>
      </c>
      <c r="K16" s="271"/>
      <c r="L16" s="285"/>
      <c r="M16" s="271"/>
      <c r="N16" s="271"/>
      <c r="O16" s="332"/>
      <c r="P16" s="566"/>
      <c r="Q16" s="567"/>
      <c r="R16" s="567"/>
      <c r="S16" s="568"/>
      <c r="T16" s="329"/>
      <c r="U16" s="329"/>
      <c r="V16" s="329"/>
      <c r="W16" s="329"/>
    </row>
    <row r="17" spans="1:23" ht="13.5" customHeight="1" thickBot="1" x14ac:dyDescent="0.35">
      <c r="A17" s="105"/>
      <c r="B17" s="105"/>
      <c r="C17" s="105"/>
      <c r="D17" s="105"/>
      <c r="E17" s="279"/>
      <c r="F17" s="280"/>
      <c r="G17" s="280"/>
      <c r="H17" s="280"/>
      <c r="I17" s="281"/>
      <c r="J17" s="282"/>
      <c r="K17" s="281"/>
      <c r="L17" s="281"/>
      <c r="M17" s="281"/>
      <c r="N17" s="281"/>
      <c r="O17" s="332"/>
      <c r="P17" s="579"/>
      <c r="Q17" s="569"/>
      <c r="R17" s="569"/>
      <c r="S17" s="570"/>
      <c r="T17" s="329"/>
      <c r="U17" s="329"/>
      <c r="V17" s="329"/>
      <c r="W17" s="329"/>
    </row>
    <row r="18" spans="1:23" ht="13.5" customHeight="1" thickBot="1" x14ac:dyDescent="0.35">
      <c r="A18" s="105"/>
      <c r="B18" s="105"/>
      <c r="C18" s="105"/>
      <c r="D18" s="105"/>
      <c r="E18" s="163"/>
      <c r="F18" s="164"/>
      <c r="G18" s="164"/>
      <c r="H18" s="164"/>
      <c r="I18" s="105"/>
      <c r="J18" s="165"/>
      <c r="K18" s="105"/>
      <c r="L18" s="162"/>
      <c r="M18" s="105"/>
      <c r="N18" s="105"/>
      <c r="O18" s="105"/>
      <c r="P18" s="105"/>
      <c r="Q18" s="105"/>
      <c r="R18" s="105"/>
      <c r="S18" s="105"/>
      <c r="T18" s="338"/>
      <c r="U18" s="338"/>
      <c r="V18" s="338"/>
      <c r="W18" s="338"/>
    </row>
    <row r="19" spans="1:23" ht="13.5" customHeight="1" x14ac:dyDescent="0.3">
      <c r="A19" s="571" t="s">
        <v>159</v>
      </c>
      <c r="B19" s="572"/>
      <c r="C19" s="572"/>
      <c r="D19" s="572"/>
      <c r="E19" s="572"/>
      <c r="F19" s="572"/>
      <c r="G19" s="572"/>
      <c r="H19" s="572"/>
      <c r="I19" s="572"/>
      <c r="J19" s="572"/>
      <c r="K19" s="572"/>
      <c r="L19" s="572"/>
      <c r="M19" s="572"/>
      <c r="N19" s="572"/>
      <c r="O19" s="572"/>
      <c r="P19" s="572"/>
      <c r="Q19" s="572"/>
      <c r="R19" s="572"/>
      <c r="S19" s="336"/>
      <c r="T19" s="338"/>
      <c r="U19" s="338"/>
      <c r="V19" s="338"/>
      <c r="W19" s="338"/>
    </row>
    <row r="20" spans="1:23" ht="14.25" customHeight="1" thickBot="1" x14ac:dyDescent="0.35">
      <c r="A20" s="574"/>
      <c r="B20" s="575"/>
      <c r="C20" s="575"/>
      <c r="D20" s="575"/>
      <c r="E20" s="575"/>
      <c r="F20" s="575"/>
      <c r="G20" s="575"/>
      <c r="H20" s="575"/>
      <c r="I20" s="575"/>
      <c r="J20" s="575"/>
      <c r="K20" s="575"/>
      <c r="L20" s="575"/>
      <c r="M20" s="575"/>
      <c r="N20" s="575"/>
      <c r="O20" s="575"/>
      <c r="P20" s="575"/>
      <c r="Q20" s="575"/>
      <c r="R20" s="575"/>
      <c r="S20" s="337"/>
      <c r="T20" s="338"/>
      <c r="U20" s="338"/>
      <c r="V20" s="338"/>
      <c r="W20" s="338"/>
    </row>
    <row r="21" spans="1:23" ht="40.5" customHeight="1" thickBot="1" x14ac:dyDescent="0.35">
      <c r="A21" s="228" t="s">
        <v>136</v>
      </c>
      <c r="B21" s="229" t="s">
        <v>266</v>
      </c>
      <c r="C21" s="229" t="s">
        <v>264</v>
      </c>
      <c r="D21" s="230" t="s">
        <v>263</v>
      </c>
      <c r="E21" s="229" t="s">
        <v>111</v>
      </c>
      <c r="F21" s="231" t="s">
        <v>137</v>
      </c>
      <c r="G21" s="232" t="s">
        <v>138</v>
      </c>
      <c r="H21" s="233" t="s">
        <v>143</v>
      </c>
      <c r="I21" s="233" t="s">
        <v>144</v>
      </c>
      <c r="J21" s="233" t="s">
        <v>145</v>
      </c>
      <c r="K21" s="233" t="s">
        <v>146</v>
      </c>
      <c r="L21" s="233" t="s">
        <v>41</v>
      </c>
      <c r="M21" s="233" t="s">
        <v>147</v>
      </c>
      <c r="N21" s="234" t="s">
        <v>148</v>
      </c>
      <c r="O21" s="105"/>
      <c r="P21" s="247" t="s">
        <v>149</v>
      </c>
      <c r="Q21" s="248" t="s">
        <v>150</v>
      </c>
      <c r="R21" s="247" t="s">
        <v>151</v>
      </c>
      <c r="S21" s="249" t="s">
        <v>152</v>
      </c>
      <c r="T21" s="329"/>
      <c r="U21" s="329"/>
      <c r="V21" s="329"/>
      <c r="W21" s="329"/>
    </row>
    <row r="22" spans="1:23" ht="17.25" customHeight="1" x14ac:dyDescent="0.3">
      <c r="A22" s="66"/>
      <c r="B22" s="368"/>
      <c r="C22" s="70"/>
      <c r="D22" s="178"/>
      <c r="E22" s="178"/>
      <c r="F22" s="73"/>
      <c r="G22" s="74"/>
      <c r="H22" s="74"/>
      <c r="I22" s="74"/>
      <c r="J22" s="74"/>
      <c r="K22" s="455"/>
      <c r="L22" s="235">
        <f>J22*K22</f>
        <v>0</v>
      </c>
      <c r="M22" s="74"/>
      <c r="N22" s="75"/>
      <c r="O22" s="105"/>
      <c r="P22" s="250">
        <f>L22</f>
        <v>0</v>
      </c>
      <c r="Q22" s="419"/>
      <c r="R22" s="250">
        <f>Q22*J22</f>
        <v>0</v>
      </c>
      <c r="S22" s="223"/>
      <c r="T22" s="329"/>
      <c r="U22" s="329"/>
      <c r="V22" s="329"/>
      <c r="W22" s="329"/>
    </row>
    <row r="23" spans="1:23" ht="48" customHeight="1" x14ac:dyDescent="0.35">
      <c r="A23" s="67"/>
      <c r="B23" s="369"/>
      <c r="C23" s="179"/>
      <c r="D23" s="81"/>
      <c r="E23" s="175"/>
      <c r="F23" s="71"/>
      <c r="G23" s="5"/>
      <c r="H23" s="5"/>
      <c r="I23" s="5"/>
      <c r="J23" s="5"/>
      <c r="K23" s="456"/>
      <c r="L23" s="235">
        <f>J23*K23</f>
        <v>0</v>
      </c>
      <c r="M23" s="76"/>
      <c r="N23" s="77"/>
      <c r="O23" s="105"/>
      <c r="P23" s="242">
        <f>L23</f>
        <v>0</v>
      </c>
      <c r="Q23" s="421"/>
      <c r="R23" s="250">
        <f t="shared" ref="R23:R40" si="0">Q23*J23</f>
        <v>0</v>
      </c>
      <c r="S23" s="81"/>
      <c r="T23" s="329"/>
      <c r="U23" s="329"/>
      <c r="V23" s="329"/>
      <c r="W23" s="329"/>
    </row>
    <row r="24" spans="1:23" ht="42.75" customHeight="1" x14ac:dyDescent="0.3">
      <c r="A24" s="68"/>
      <c r="B24" s="369"/>
      <c r="C24" s="179"/>
      <c r="D24" s="81"/>
      <c r="E24" s="82"/>
      <c r="F24" s="71"/>
      <c r="G24" s="5"/>
      <c r="H24" s="5"/>
      <c r="I24" s="5"/>
      <c r="J24" s="5"/>
      <c r="K24" s="456"/>
      <c r="L24" s="235">
        <f t="shared" ref="L24:L40" si="1">J24*K24</f>
        <v>0</v>
      </c>
      <c r="M24" s="76"/>
      <c r="N24" s="77"/>
      <c r="O24" s="105"/>
      <c r="P24" s="242">
        <f t="shared" ref="P24:P40" si="2">L24</f>
        <v>0</v>
      </c>
      <c r="Q24" s="80"/>
      <c r="R24" s="250">
        <f t="shared" si="0"/>
        <v>0</v>
      </c>
      <c r="S24" s="81"/>
      <c r="T24" s="329"/>
      <c r="U24" s="329"/>
      <c r="V24" s="329"/>
      <c r="W24" s="329"/>
    </row>
    <row r="25" spans="1:23" ht="17.25" customHeight="1" x14ac:dyDescent="0.35">
      <c r="A25" s="67"/>
      <c r="B25" s="369"/>
      <c r="C25" s="179"/>
      <c r="D25" s="81"/>
      <c r="E25" s="175"/>
      <c r="F25" s="71"/>
      <c r="G25" s="5"/>
      <c r="H25" s="5"/>
      <c r="I25" s="5"/>
      <c r="J25" s="5"/>
      <c r="K25" s="456"/>
      <c r="L25" s="235">
        <f t="shared" si="1"/>
        <v>0</v>
      </c>
      <c r="M25" s="76"/>
      <c r="N25" s="77"/>
      <c r="O25" s="105"/>
      <c r="P25" s="242">
        <f t="shared" si="2"/>
        <v>0</v>
      </c>
      <c r="Q25" s="80"/>
      <c r="R25" s="250">
        <f t="shared" si="0"/>
        <v>0</v>
      </c>
      <c r="S25" s="81"/>
      <c r="T25" s="329"/>
      <c r="U25" s="329"/>
      <c r="V25" s="329"/>
      <c r="W25" s="329"/>
    </row>
    <row r="26" spans="1:23" ht="28.15" customHeight="1" x14ac:dyDescent="0.35">
      <c r="A26" s="68"/>
      <c r="B26" s="369"/>
      <c r="C26" s="179"/>
      <c r="D26" s="81"/>
      <c r="E26" s="188"/>
      <c r="F26" s="71"/>
      <c r="G26" s="5"/>
      <c r="H26" s="5"/>
      <c r="I26" s="5"/>
      <c r="J26" s="5"/>
      <c r="K26" s="456"/>
      <c r="L26" s="235">
        <f t="shared" si="1"/>
        <v>0</v>
      </c>
      <c r="M26" s="76"/>
      <c r="N26" s="77"/>
      <c r="O26" s="105"/>
      <c r="P26" s="242">
        <f t="shared" si="2"/>
        <v>0</v>
      </c>
      <c r="Q26" s="80"/>
      <c r="R26" s="250">
        <f t="shared" si="0"/>
        <v>0</v>
      </c>
      <c r="S26" s="81"/>
      <c r="T26" s="329"/>
      <c r="U26" s="329"/>
      <c r="V26" s="329"/>
      <c r="W26" s="329"/>
    </row>
    <row r="27" spans="1:23" ht="24.75" customHeight="1" x14ac:dyDescent="0.3">
      <c r="A27" s="68"/>
      <c r="B27" s="369"/>
      <c r="C27" s="179"/>
      <c r="D27" s="81"/>
      <c r="E27" s="82"/>
      <c r="F27" s="71"/>
      <c r="G27" s="5"/>
      <c r="H27" s="5"/>
      <c r="I27" s="5"/>
      <c r="J27" s="5"/>
      <c r="K27" s="456"/>
      <c r="L27" s="235">
        <f t="shared" si="1"/>
        <v>0</v>
      </c>
      <c r="M27" s="76"/>
      <c r="N27" s="77"/>
      <c r="O27" s="105"/>
      <c r="P27" s="242">
        <f t="shared" si="2"/>
        <v>0</v>
      </c>
      <c r="Q27" s="421"/>
      <c r="R27" s="250">
        <f t="shared" si="0"/>
        <v>0</v>
      </c>
      <c r="S27" s="81"/>
      <c r="T27" s="329"/>
      <c r="U27" s="329"/>
      <c r="V27" s="329"/>
      <c r="W27" s="329"/>
    </row>
    <row r="28" spans="1:23" ht="42" customHeight="1" x14ac:dyDescent="0.35">
      <c r="A28" s="68"/>
      <c r="B28" s="369"/>
      <c r="C28" s="179"/>
      <c r="D28" s="81"/>
      <c r="E28" s="188"/>
      <c r="F28" s="71"/>
      <c r="G28" s="5"/>
      <c r="H28" s="5"/>
      <c r="I28" s="5"/>
      <c r="J28" s="5"/>
      <c r="K28" s="456"/>
      <c r="L28" s="235">
        <f t="shared" si="1"/>
        <v>0</v>
      </c>
      <c r="M28" s="76"/>
      <c r="N28" s="77"/>
      <c r="O28" s="105"/>
      <c r="P28" s="242">
        <f t="shared" si="2"/>
        <v>0</v>
      </c>
      <c r="Q28" s="421"/>
      <c r="R28" s="250">
        <f t="shared" si="0"/>
        <v>0</v>
      </c>
      <c r="S28" s="81"/>
      <c r="T28" s="329"/>
      <c r="U28" s="329"/>
      <c r="V28" s="329"/>
      <c r="W28" s="329"/>
    </row>
    <row r="29" spans="1:23" ht="28.15" customHeight="1" x14ac:dyDescent="0.35">
      <c r="A29" s="67"/>
      <c r="B29" s="369"/>
      <c r="C29" s="179"/>
      <c r="D29" s="81"/>
      <c r="E29" s="175"/>
      <c r="F29" s="71"/>
      <c r="G29" s="5"/>
      <c r="H29" s="5"/>
      <c r="I29" s="5"/>
      <c r="J29" s="5"/>
      <c r="K29" s="456"/>
      <c r="L29" s="235">
        <f t="shared" si="1"/>
        <v>0</v>
      </c>
      <c r="M29" s="76"/>
      <c r="N29" s="77"/>
      <c r="O29" s="105"/>
      <c r="P29" s="242">
        <f t="shared" si="2"/>
        <v>0</v>
      </c>
      <c r="Q29" s="80"/>
      <c r="R29" s="250">
        <f t="shared" si="0"/>
        <v>0</v>
      </c>
      <c r="S29" s="81"/>
      <c r="T29" s="329"/>
      <c r="U29" s="329"/>
      <c r="V29" s="329"/>
      <c r="W29" s="329"/>
    </row>
    <row r="30" spans="1:23" ht="28.15" customHeight="1" x14ac:dyDescent="0.35">
      <c r="A30" s="68"/>
      <c r="B30" s="369"/>
      <c r="C30" s="179"/>
      <c r="D30" s="81"/>
      <c r="E30" s="188"/>
      <c r="F30" s="71"/>
      <c r="G30" s="5"/>
      <c r="H30" s="5"/>
      <c r="I30" s="5"/>
      <c r="J30" s="5"/>
      <c r="K30" s="456"/>
      <c r="L30" s="235">
        <f t="shared" si="1"/>
        <v>0</v>
      </c>
      <c r="M30" s="76"/>
      <c r="N30" s="77"/>
      <c r="O30" s="105"/>
      <c r="P30" s="242">
        <f t="shared" si="2"/>
        <v>0</v>
      </c>
      <c r="Q30" s="421"/>
      <c r="R30" s="250">
        <f t="shared" si="0"/>
        <v>0</v>
      </c>
      <c r="S30" s="81"/>
      <c r="T30" s="329"/>
      <c r="U30" s="329"/>
      <c r="V30" s="329"/>
      <c r="W30" s="329"/>
    </row>
    <row r="31" spans="1:23" ht="41.65" customHeight="1" x14ac:dyDescent="0.35">
      <c r="A31" s="67"/>
      <c r="B31" s="369"/>
      <c r="C31" s="179"/>
      <c r="D31" s="81"/>
      <c r="E31" s="175"/>
      <c r="F31" s="71"/>
      <c r="G31" s="5"/>
      <c r="H31" s="5"/>
      <c r="I31" s="5"/>
      <c r="J31" s="5"/>
      <c r="K31" s="456"/>
      <c r="L31" s="235">
        <f t="shared" si="1"/>
        <v>0</v>
      </c>
      <c r="M31" s="76"/>
      <c r="N31" s="77"/>
      <c r="O31" s="105"/>
      <c r="P31" s="242">
        <f t="shared" si="2"/>
        <v>0</v>
      </c>
      <c r="Q31" s="80"/>
      <c r="R31" s="250">
        <f t="shared" si="0"/>
        <v>0</v>
      </c>
      <c r="S31" s="81"/>
      <c r="T31" s="329"/>
      <c r="U31" s="329"/>
      <c r="V31" s="329"/>
      <c r="W31" s="329"/>
    </row>
    <row r="32" spans="1:23" ht="41.65" customHeight="1" x14ac:dyDescent="0.35">
      <c r="A32" s="68"/>
      <c r="B32" s="369"/>
      <c r="C32" s="179"/>
      <c r="D32" s="81"/>
      <c r="E32" s="188"/>
      <c r="F32" s="71"/>
      <c r="G32" s="5"/>
      <c r="H32" s="5"/>
      <c r="I32" s="5"/>
      <c r="J32" s="5"/>
      <c r="K32" s="456"/>
      <c r="L32" s="235">
        <f t="shared" si="1"/>
        <v>0</v>
      </c>
      <c r="M32" s="76"/>
      <c r="N32" s="77"/>
      <c r="O32" s="105"/>
      <c r="P32" s="242">
        <f t="shared" si="2"/>
        <v>0</v>
      </c>
      <c r="Q32" s="80"/>
      <c r="R32" s="250">
        <f t="shared" si="0"/>
        <v>0</v>
      </c>
      <c r="S32" s="81"/>
      <c r="T32" s="329"/>
      <c r="U32" s="329"/>
      <c r="V32" s="329"/>
      <c r="W32" s="329"/>
    </row>
    <row r="33" spans="1:23" ht="41.65" customHeight="1" x14ac:dyDescent="0.35">
      <c r="A33" s="68"/>
      <c r="B33" s="369"/>
      <c r="C33" s="179"/>
      <c r="D33" s="81"/>
      <c r="E33" s="188"/>
      <c r="F33" s="71"/>
      <c r="G33" s="5"/>
      <c r="H33" s="5"/>
      <c r="I33" s="5"/>
      <c r="J33" s="5"/>
      <c r="K33" s="456"/>
      <c r="L33" s="235">
        <f t="shared" si="1"/>
        <v>0</v>
      </c>
      <c r="M33" s="76"/>
      <c r="N33" s="77"/>
      <c r="O33" s="105"/>
      <c r="P33" s="242">
        <f t="shared" si="2"/>
        <v>0</v>
      </c>
      <c r="Q33" s="421"/>
      <c r="R33" s="250">
        <f t="shared" si="0"/>
        <v>0</v>
      </c>
      <c r="S33" s="82"/>
      <c r="T33" s="329"/>
      <c r="U33" s="329"/>
      <c r="V33" s="329"/>
      <c r="W33" s="329"/>
    </row>
    <row r="34" spans="1:23" ht="41.65" customHeight="1" x14ac:dyDescent="0.35">
      <c r="A34" s="68"/>
      <c r="B34" s="369"/>
      <c r="C34" s="179"/>
      <c r="D34" s="81"/>
      <c r="E34" s="188"/>
      <c r="F34" s="71"/>
      <c r="G34" s="5"/>
      <c r="H34" s="5"/>
      <c r="I34" s="5"/>
      <c r="J34" s="5"/>
      <c r="K34" s="456"/>
      <c r="L34" s="235">
        <f t="shared" si="1"/>
        <v>0</v>
      </c>
      <c r="M34" s="76"/>
      <c r="N34" s="77"/>
      <c r="O34" s="105"/>
      <c r="P34" s="242">
        <f t="shared" si="2"/>
        <v>0</v>
      </c>
      <c r="Q34" s="421"/>
      <c r="R34" s="250">
        <f t="shared" si="0"/>
        <v>0</v>
      </c>
      <c r="S34" s="81"/>
      <c r="T34" s="329"/>
      <c r="U34" s="329"/>
      <c r="V34" s="329"/>
      <c r="W34" s="329"/>
    </row>
    <row r="35" spans="1:23" ht="34.5" customHeight="1" x14ac:dyDescent="0.35">
      <c r="A35" s="68"/>
      <c r="B35" s="369"/>
      <c r="C35" s="179"/>
      <c r="D35" s="81"/>
      <c r="E35" s="188"/>
      <c r="F35" s="71"/>
      <c r="G35" s="5"/>
      <c r="H35" s="5"/>
      <c r="I35" s="5"/>
      <c r="J35" s="5"/>
      <c r="K35" s="456"/>
      <c r="L35" s="235">
        <f t="shared" si="1"/>
        <v>0</v>
      </c>
      <c r="M35" s="76"/>
      <c r="N35" s="77"/>
      <c r="O35" s="105"/>
      <c r="P35" s="242">
        <f t="shared" si="2"/>
        <v>0</v>
      </c>
      <c r="Q35" s="421"/>
      <c r="R35" s="250">
        <f t="shared" si="0"/>
        <v>0</v>
      </c>
      <c r="S35" s="81"/>
      <c r="T35" s="329"/>
      <c r="U35" s="329"/>
      <c r="V35" s="329"/>
      <c r="W35" s="329"/>
    </row>
    <row r="36" spans="1:23" ht="28.15" customHeight="1" x14ac:dyDescent="0.35">
      <c r="A36" s="68"/>
      <c r="B36" s="369"/>
      <c r="C36" s="179"/>
      <c r="D36" s="81"/>
      <c r="E36" s="188"/>
      <c r="F36" s="71"/>
      <c r="G36" s="5"/>
      <c r="H36" s="5"/>
      <c r="I36" s="5"/>
      <c r="J36" s="5"/>
      <c r="K36" s="456"/>
      <c r="L36" s="235">
        <f t="shared" si="1"/>
        <v>0</v>
      </c>
      <c r="M36" s="76"/>
      <c r="N36" s="77"/>
      <c r="O36" s="105"/>
      <c r="P36" s="242">
        <f t="shared" si="2"/>
        <v>0</v>
      </c>
      <c r="Q36" s="421"/>
      <c r="R36" s="250">
        <f t="shared" si="0"/>
        <v>0</v>
      </c>
      <c r="S36" s="81"/>
      <c r="T36" s="329"/>
      <c r="U36" s="329"/>
      <c r="V36" s="329"/>
      <c r="W36" s="329"/>
    </row>
    <row r="37" spans="1:23" ht="37.5" customHeight="1" x14ac:dyDescent="0.3">
      <c r="A37" s="68"/>
      <c r="B37" s="369"/>
      <c r="C37" s="179"/>
      <c r="D37" s="81"/>
      <c r="E37" s="82"/>
      <c r="F37" s="71"/>
      <c r="G37" s="5"/>
      <c r="H37" s="5"/>
      <c r="I37" s="5"/>
      <c r="J37" s="5"/>
      <c r="K37" s="456"/>
      <c r="L37" s="235">
        <f t="shared" si="1"/>
        <v>0</v>
      </c>
      <c r="M37" s="76"/>
      <c r="N37" s="77"/>
      <c r="O37" s="105"/>
      <c r="P37" s="242">
        <f t="shared" si="2"/>
        <v>0</v>
      </c>
      <c r="Q37" s="421"/>
      <c r="R37" s="250">
        <f t="shared" si="0"/>
        <v>0</v>
      </c>
      <c r="S37" s="81"/>
      <c r="T37" s="329"/>
      <c r="U37" s="329"/>
      <c r="V37" s="329"/>
      <c r="W37" s="329"/>
    </row>
    <row r="38" spans="1:23" ht="28.15" customHeight="1" x14ac:dyDescent="0.35">
      <c r="A38" s="67"/>
      <c r="B38" s="369"/>
      <c r="C38" s="179"/>
      <c r="D38" s="81"/>
      <c r="E38" s="175"/>
      <c r="F38" s="71"/>
      <c r="G38" s="5"/>
      <c r="H38" s="5"/>
      <c r="I38" s="5"/>
      <c r="J38" s="5"/>
      <c r="K38" s="456"/>
      <c r="L38" s="235">
        <f t="shared" si="1"/>
        <v>0</v>
      </c>
      <c r="M38" s="76"/>
      <c r="N38" s="77"/>
      <c r="O38" s="105"/>
      <c r="P38" s="242">
        <f t="shared" si="2"/>
        <v>0</v>
      </c>
      <c r="Q38" s="421"/>
      <c r="R38" s="250">
        <f t="shared" si="0"/>
        <v>0</v>
      </c>
      <c r="S38" s="81"/>
      <c r="T38" s="329"/>
      <c r="U38" s="329"/>
      <c r="V38" s="329"/>
      <c r="W38" s="329"/>
    </row>
    <row r="39" spans="1:23" ht="28.15" customHeight="1" x14ac:dyDescent="0.35">
      <c r="A39" s="68"/>
      <c r="B39" s="369"/>
      <c r="C39" s="179"/>
      <c r="D39" s="81"/>
      <c r="E39" s="188"/>
      <c r="F39" s="71"/>
      <c r="G39" s="5"/>
      <c r="H39" s="5"/>
      <c r="I39" s="5"/>
      <c r="J39" s="5"/>
      <c r="K39" s="456"/>
      <c r="L39" s="235">
        <f t="shared" si="1"/>
        <v>0</v>
      </c>
      <c r="M39" s="76"/>
      <c r="N39" s="77"/>
      <c r="O39" s="105"/>
      <c r="P39" s="242">
        <f>L39</f>
        <v>0</v>
      </c>
      <c r="Q39" s="80"/>
      <c r="R39" s="250">
        <f t="shared" si="0"/>
        <v>0</v>
      </c>
      <c r="S39" s="82"/>
      <c r="T39" s="329"/>
      <c r="U39" s="329"/>
      <c r="V39" s="329"/>
      <c r="W39" s="329"/>
    </row>
    <row r="40" spans="1:23" ht="28.15" customHeight="1" thickBot="1" x14ac:dyDescent="0.35">
      <c r="A40" s="69"/>
      <c r="B40" s="370"/>
      <c r="C40" s="156"/>
      <c r="D40" s="166"/>
      <c r="E40" s="176"/>
      <c r="F40" s="72"/>
      <c r="G40" s="64"/>
      <c r="H40" s="64"/>
      <c r="I40" s="64"/>
      <c r="J40" s="64"/>
      <c r="K40" s="457"/>
      <c r="L40" s="236">
        <f t="shared" si="1"/>
        <v>0</v>
      </c>
      <c r="M40" s="78"/>
      <c r="N40" s="79"/>
      <c r="O40" s="105"/>
      <c r="P40" s="243">
        <f t="shared" si="2"/>
        <v>0</v>
      </c>
      <c r="Q40" s="424"/>
      <c r="R40" s="250">
        <f t="shared" si="0"/>
        <v>0</v>
      </c>
      <c r="S40" s="166"/>
      <c r="T40" s="329"/>
      <c r="U40" s="329"/>
      <c r="V40" s="329"/>
      <c r="W40" s="329"/>
    </row>
    <row r="41" spans="1:23" ht="17.25" customHeight="1" thickBot="1" x14ac:dyDescent="0.35">
      <c r="A41" s="105"/>
      <c r="B41" s="105"/>
      <c r="C41" s="105"/>
      <c r="D41" s="105"/>
      <c r="E41" s="105"/>
      <c r="F41" s="105"/>
      <c r="G41" s="105"/>
      <c r="H41" s="105"/>
      <c r="I41" s="105"/>
      <c r="J41" s="105"/>
      <c r="K41" s="105"/>
      <c r="L41" s="105"/>
      <c r="M41" s="167"/>
      <c r="N41" s="167"/>
      <c r="O41" s="167"/>
      <c r="P41" s="167"/>
      <c r="Q41" s="106"/>
      <c r="R41" s="105"/>
      <c r="S41" s="105"/>
      <c r="T41" s="329"/>
      <c r="U41" s="329"/>
      <c r="V41" s="329"/>
      <c r="W41" s="329"/>
    </row>
    <row r="42" spans="1:23" ht="17.25" customHeight="1" thickBot="1" x14ac:dyDescent="0.35">
      <c r="A42" s="105"/>
      <c r="B42" s="105"/>
      <c r="C42" s="105"/>
      <c r="D42" s="105"/>
      <c r="E42" s="105"/>
      <c r="F42" s="105"/>
      <c r="G42" s="105"/>
      <c r="H42" s="105"/>
      <c r="I42" s="105"/>
      <c r="J42" s="105"/>
      <c r="K42" s="237" t="s">
        <v>41</v>
      </c>
      <c r="L42" s="238">
        <f>SUM(L22:L40)</f>
        <v>0</v>
      </c>
      <c r="M42" s="106" t="s">
        <v>155</v>
      </c>
      <c r="N42" s="105"/>
      <c r="O42" s="105"/>
      <c r="P42" s="244">
        <f>SUM(P22:P40)</f>
        <v>0</v>
      </c>
      <c r="Q42" s="169"/>
      <c r="R42" s="244">
        <f>SUM(R22:R40)</f>
        <v>0</v>
      </c>
      <c r="S42" s="105"/>
      <c r="T42" s="329"/>
      <c r="U42" s="329"/>
      <c r="V42" s="329"/>
      <c r="W42" s="342"/>
    </row>
    <row r="43" spans="1:23" ht="17.25" customHeight="1" x14ac:dyDescent="0.3">
      <c r="A43" s="105"/>
      <c r="B43" s="105"/>
      <c r="C43" s="105"/>
      <c r="D43" s="105"/>
      <c r="E43" s="105"/>
      <c r="F43" s="105"/>
      <c r="G43" s="105"/>
      <c r="H43" s="105"/>
      <c r="I43" s="105"/>
      <c r="J43" s="105"/>
      <c r="K43" s="105"/>
      <c r="L43" s="105"/>
      <c r="M43" s="105"/>
      <c r="N43" s="105"/>
      <c r="O43" s="105"/>
      <c r="P43" s="168"/>
      <c r="Q43" s="106"/>
      <c r="R43" s="105"/>
      <c r="S43" s="105"/>
      <c r="T43" s="343"/>
      <c r="U43" s="329"/>
      <c r="V43" s="343"/>
      <c r="W43" s="329"/>
    </row>
    <row r="44" spans="1:23" ht="17.25" customHeight="1" x14ac:dyDescent="0.3">
      <c r="A44" s="105"/>
      <c r="B44" s="105"/>
      <c r="C44" s="105"/>
      <c r="D44" s="105"/>
      <c r="E44" s="105"/>
      <c r="F44" s="105"/>
      <c r="G44" s="105"/>
      <c r="H44" s="105"/>
      <c r="I44" s="105"/>
      <c r="J44" s="105"/>
      <c r="K44" s="105"/>
      <c r="L44" s="105"/>
      <c r="M44" s="105"/>
      <c r="N44" s="105"/>
      <c r="O44" s="105"/>
      <c r="P44" s="168"/>
      <c r="Q44" s="106"/>
      <c r="R44" s="105"/>
      <c r="S44" s="105"/>
      <c r="T44" s="343"/>
      <c r="U44" s="329"/>
      <c r="V44" s="343"/>
      <c r="W44" s="329"/>
    </row>
    <row r="45" spans="1:23" ht="16.899999999999999" customHeight="1" x14ac:dyDescent="0.3">
      <c r="A45" s="105"/>
      <c r="B45" s="105"/>
      <c r="C45" s="105"/>
      <c r="D45" s="105"/>
      <c r="E45" s="105"/>
      <c r="F45" s="105"/>
      <c r="G45" s="105"/>
      <c r="H45" s="105"/>
      <c r="I45" s="105"/>
      <c r="J45" s="105"/>
      <c r="K45" s="105"/>
      <c r="L45" s="105"/>
      <c r="M45" s="105"/>
      <c r="N45" s="105"/>
      <c r="O45" s="105"/>
      <c r="P45" s="105"/>
      <c r="Q45" s="105"/>
      <c r="R45" s="105"/>
      <c r="S45" s="105"/>
      <c r="T45" s="329"/>
      <c r="U45" s="329"/>
      <c r="V45" s="329"/>
      <c r="W45" s="329"/>
    </row>
    <row r="46" spans="1:23" ht="17.25" customHeight="1" x14ac:dyDescent="0.3">
      <c r="A46" s="105"/>
      <c r="B46" s="105"/>
      <c r="C46" s="105"/>
      <c r="D46" s="105"/>
      <c r="E46" s="105"/>
      <c r="F46" s="105"/>
      <c r="G46" s="105"/>
      <c r="H46" s="105"/>
      <c r="I46" s="105"/>
      <c r="J46" s="105"/>
      <c r="K46" s="105"/>
      <c r="L46" s="105"/>
      <c r="M46" s="105"/>
      <c r="N46" s="105"/>
      <c r="O46" s="105"/>
      <c r="P46" s="105"/>
      <c r="Q46" s="105"/>
      <c r="R46" s="105"/>
      <c r="S46" s="105"/>
      <c r="T46" s="329"/>
      <c r="U46" s="329"/>
      <c r="V46" s="329"/>
      <c r="W46" s="329"/>
    </row>
    <row r="47" spans="1:23" ht="17.25" customHeight="1" x14ac:dyDescent="0.3">
      <c r="A47" s="105"/>
      <c r="B47" s="105"/>
      <c r="C47" s="105"/>
      <c r="D47" s="105"/>
      <c r="E47" s="105"/>
      <c r="F47" s="105"/>
      <c r="G47" s="105"/>
      <c r="H47" s="105"/>
      <c r="I47" s="105"/>
      <c r="J47" s="105"/>
      <c r="K47" s="105"/>
      <c r="L47" s="105"/>
      <c r="M47" s="105"/>
      <c r="N47" s="105"/>
      <c r="O47" s="105"/>
      <c r="P47" s="105"/>
      <c r="Q47" s="105"/>
      <c r="R47" s="105"/>
      <c r="S47" s="105"/>
      <c r="T47" s="329"/>
      <c r="U47" s="329"/>
      <c r="V47" s="329"/>
      <c r="W47" s="329"/>
    </row>
    <row r="48" spans="1:23" ht="17.25" customHeight="1" x14ac:dyDescent="0.3">
      <c r="A48" s="105"/>
      <c r="B48" s="105"/>
      <c r="C48" s="105"/>
      <c r="D48" s="105"/>
      <c r="E48" s="105"/>
      <c r="F48" s="105"/>
      <c r="G48" s="105"/>
      <c r="H48" s="105"/>
      <c r="I48" s="105"/>
      <c r="J48" s="105"/>
      <c r="K48" s="105"/>
      <c r="L48" s="105"/>
      <c r="M48" s="105"/>
      <c r="N48" s="105"/>
      <c r="O48" s="105"/>
      <c r="P48" s="105"/>
      <c r="Q48" s="105"/>
      <c r="R48" s="105"/>
      <c r="S48" s="105"/>
      <c r="T48" s="329"/>
      <c r="U48" s="329"/>
      <c r="V48" s="329"/>
      <c r="W48" s="329"/>
    </row>
    <row r="49" spans="1:23" ht="17.25" customHeight="1" x14ac:dyDescent="0.3">
      <c r="A49" s="105"/>
      <c r="B49" s="105"/>
      <c r="C49" s="105"/>
      <c r="D49" s="105"/>
      <c r="E49" s="105"/>
      <c r="F49" s="105"/>
      <c r="G49" s="105"/>
      <c r="H49" s="105"/>
      <c r="I49" s="105"/>
      <c r="J49" s="105"/>
      <c r="K49" s="105"/>
      <c r="L49" s="105"/>
      <c r="M49" s="105"/>
      <c r="N49" s="105"/>
      <c r="O49" s="105"/>
      <c r="P49" s="105"/>
      <c r="Q49" s="105"/>
      <c r="R49" s="105"/>
      <c r="S49" s="105"/>
      <c r="T49" s="329"/>
      <c r="U49" s="329"/>
      <c r="V49" s="329"/>
      <c r="W49" s="329"/>
    </row>
    <row r="50" spans="1:23" ht="17.25" customHeight="1" x14ac:dyDescent="0.35">
      <c r="A50" s="105"/>
      <c r="B50" s="105"/>
      <c r="C50" s="105"/>
      <c r="D50" s="105"/>
      <c r="E50" s="105"/>
      <c r="F50" s="170"/>
      <c r="G50" s="170"/>
      <c r="H50" s="170"/>
      <c r="I50" s="170"/>
      <c r="J50" s="171"/>
      <c r="K50" s="172"/>
      <c r="L50" s="172"/>
      <c r="M50" s="105"/>
      <c r="N50" s="105"/>
      <c r="O50" s="105"/>
      <c r="P50" s="105"/>
      <c r="Q50" s="105"/>
      <c r="R50" s="105"/>
      <c r="S50" s="105"/>
      <c r="T50" s="329"/>
      <c r="U50" s="329"/>
      <c r="V50" s="329"/>
      <c r="W50" s="329"/>
    </row>
    <row r="51" spans="1:23" ht="45" customHeight="1" x14ac:dyDescent="0.35">
      <c r="A51" s="105"/>
      <c r="B51" s="105"/>
      <c r="C51" s="105"/>
      <c r="D51" s="105"/>
      <c r="E51" s="105"/>
      <c r="F51" s="105"/>
      <c r="G51" s="105"/>
      <c r="H51" s="522" t="s">
        <v>228</v>
      </c>
      <c r="I51" s="554"/>
      <c r="J51" s="554"/>
      <c r="K51" s="554"/>
      <c r="L51" s="554"/>
      <c r="M51" s="554"/>
      <c r="N51" s="554"/>
      <c r="O51" s="554"/>
      <c r="P51" s="554"/>
      <c r="Q51" s="554"/>
      <c r="R51" s="554"/>
      <c r="S51" s="555"/>
      <c r="T51" s="329"/>
      <c r="U51" s="329"/>
      <c r="V51" s="329"/>
      <c r="W51" s="329"/>
    </row>
    <row r="52" spans="1:23" ht="17.25" customHeight="1" x14ac:dyDescent="0.3">
      <c r="A52" s="105"/>
      <c r="B52" s="105"/>
      <c r="C52" s="105"/>
      <c r="D52" s="105"/>
      <c r="E52" s="105"/>
      <c r="F52" s="105"/>
      <c r="G52" s="105"/>
      <c r="H52" s="105"/>
      <c r="I52" s="105"/>
      <c r="J52" s="105"/>
      <c r="K52" s="105"/>
      <c r="L52" s="105"/>
      <c r="M52" s="105"/>
      <c r="N52" s="105"/>
      <c r="O52" s="105"/>
      <c r="P52" s="105"/>
      <c r="Q52" s="105"/>
      <c r="R52" s="105"/>
      <c r="S52" s="105"/>
      <c r="T52" s="329"/>
      <c r="U52" s="329"/>
      <c r="V52" s="329"/>
      <c r="W52" s="329"/>
    </row>
    <row r="53" spans="1:23" ht="33.75" customHeight="1" x14ac:dyDescent="0.35">
      <c r="A53" s="105"/>
      <c r="B53" s="105"/>
      <c r="C53" s="105"/>
      <c r="D53" s="105"/>
      <c r="E53" s="105"/>
      <c r="F53" s="105"/>
      <c r="G53" s="105"/>
      <c r="H53" s="522" t="s">
        <v>156</v>
      </c>
      <c r="I53" s="554"/>
      <c r="J53" s="554"/>
      <c r="K53" s="554"/>
      <c r="L53" s="554"/>
      <c r="M53" s="554"/>
      <c r="N53" s="554"/>
      <c r="O53" s="554"/>
      <c r="P53" s="554"/>
      <c r="Q53" s="554"/>
      <c r="R53" s="554"/>
      <c r="S53" s="555"/>
      <c r="T53" s="329"/>
      <c r="U53" s="329"/>
      <c r="V53" s="329"/>
      <c r="W53" s="329"/>
    </row>
    <row r="54" spans="1:23" ht="17.25" customHeight="1" x14ac:dyDescent="0.3">
      <c r="A54" s="105"/>
      <c r="B54" s="105"/>
      <c r="C54" s="105"/>
      <c r="D54" s="105"/>
      <c r="E54" s="105"/>
      <c r="F54" s="105"/>
      <c r="G54" s="105"/>
      <c r="H54" s="105"/>
      <c r="I54" s="105"/>
      <c r="J54" s="105"/>
      <c r="K54" s="105"/>
      <c r="L54" s="105"/>
      <c r="M54" s="105"/>
      <c r="N54" s="105"/>
      <c r="O54" s="105"/>
      <c r="P54" s="105"/>
      <c r="Q54" s="105"/>
      <c r="R54" s="105"/>
      <c r="S54" s="105"/>
      <c r="T54" s="329"/>
      <c r="U54" s="329"/>
      <c r="V54" s="329"/>
      <c r="W54" s="329"/>
    </row>
    <row r="55" spans="1:23" ht="17.25" customHeight="1" x14ac:dyDescent="0.35">
      <c r="A55" s="105"/>
      <c r="B55" s="105"/>
      <c r="C55" s="105"/>
      <c r="D55" s="105"/>
      <c r="E55" s="105"/>
      <c r="F55" s="105"/>
      <c r="G55" s="105"/>
      <c r="H55" s="160" t="s">
        <v>157</v>
      </c>
      <c r="I55" s="3"/>
      <c r="J55" s="3"/>
      <c r="K55" s="105"/>
      <c r="L55" s="105"/>
      <c r="M55" s="105"/>
      <c r="N55" s="105"/>
      <c r="O55" s="105"/>
      <c r="P55" s="105"/>
      <c r="Q55" s="105"/>
      <c r="R55" s="105"/>
      <c r="S55" s="105"/>
      <c r="T55" s="329"/>
      <c r="U55" s="329"/>
      <c r="V55" s="329"/>
      <c r="W55" s="329"/>
    </row>
    <row r="56" spans="1:23" ht="17.25" customHeight="1" x14ac:dyDescent="0.3">
      <c r="A56" s="105"/>
      <c r="B56" s="105"/>
      <c r="C56" s="105"/>
      <c r="D56" s="105"/>
      <c r="E56" s="105"/>
      <c r="F56" s="105"/>
      <c r="G56" s="105"/>
      <c r="H56" s="105"/>
      <c r="I56" s="105"/>
      <c r="J56" s="105"/>
      <c r="K56" s="105"/>
      <c r="L56" s="105"/>
      <c r="M56" s="105"/>
      <c r="N56" s="105"/>
      <c r="O56" s="105"/>
      <c r="P56" s="105"/>
      <c r="Q56" s="105"/>
      <c r="R56" s="105"/>
      <c r="S56" s="105"/>
      <c r="T56" s="329"/>
      <c r="U56" s="329"/>
      <c r="V56" s="329"/>
      <c r="W56" s="329"/>
    </row>
    <row r="57" spans="1:23" ht="17.25" customHeight="1" x14ac:dyDescent="0.3"/>
    <row r="58" spans="1:23" ht="17.25" customHeight="1" x14ac:dyDescent="0.3"/>
    <row r="59" spans="1:23" ht="17.25" customHeight="1" x14ac:dyDescent="0.3"/>
    <row r="60" spans="1:23" ht="17.25" customHeight="1" x14ac:dyDescent="0.3"/>
    <row r="61" spans="1:23" ht="17.25" customHeight="1" x14ac:dyDescent="0.3"/>
    <row r="62" spans="1:23" ht="17.25" customHeight="1" x14ac:dyDescent="0.3"/>
    <row r="63" spans="1:23" ht="17.25" customHeight="1" x14ac:dyDescent="0.3"/>
    <row r="64" spans="1:23"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sheetData>
  <mergeCells count="5">
    <mergeCell ref="H53:S53"/>
    <mergeCell ref="F14:L14"/>
    <mergeCell ref="P14:S17"/>
    <mergeCell ref="A19:R20"/>
    <mergeCell ref="H51:S51"/>
  </mergeCells>
  <pageMargins left="0.7" right="0.7" top="0.75" bottom="0.75" header="0.3" footer="0.3"/>
  <drawing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F2A03B07-5A21-4C90-AF9A-2E42C61A85B5}">
          <x14:formula1>
            <xm:f>'DROPDOWN DATA'!$B$2:$B$4</xm:f>
          </x14:formula1>
          <xm:sqref>G15</xm:sqref>
        </x14:dataValidation>
        <x14:dataValidation type="list" allowBlank="1" showInputMessage="1" showErrorMessage="1" xr:uid="{AA9E299D-6252-41DA-AF75-B1733E2AF609}">
          <x14:formula1>
            <xm:f>'DROPDOWN DATA'!$I$2:$I$23</xm:f>
          </x14:formula1>
          <xm:sqref>D22:D40</xm:sqref>
        </x14:dataValidation>
        <x14:dataValidation type="list" allowBlank="1" showInputMessage="1" showErrorMessage="1" xr:uid="{315E6279-67AF-410F-8C3E-4EBCDF30A1D6}">
          <x14:formula1>
            <xm:f>'DROPDOWN DATA'!$A$2:$A$19</xm:f>
          </x14:formula1>
          <xm:sqref>L15</xm:sqref>
        </x14:dataValidation>
        <x14:dataValidation type="list" allowBlank="1" showInputMessage="1" showErrorMessage="1" xr:uid="{2ECD0ACD-C2EC-436A-9A0A-A1E7B11A23DA}">
          <x14:formula1>
            <xm:f>'DROPDOWN DATA'!$H$2:$H$8</xm:f>
          </x14:formula1>
          <xm:sqref>C22:C40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EDD42-5065-4F2E-8ADB-A4FA050A4751}">
  <dimension ref="A1:X89"/>
  <sheetViews>
    <sheetView topLeftCell="F14" zoomScale="50" zoomScaleNormal="50" workbookViewId="0">
      <selection activeCell="G22" sqref="G22"/>
    </sheetView>
  </sheetViews>
  <sheetFormatPr defaultColWidth="10.84375" defaultRowHeight="13.5" x14ac:dyDescent="0.3"/>
  <cols>
    <col min="1" max="1" width="22.23046875" customWidth="1"/>
    <col min="2" max="2" width="26.15234375" customWidth="1"/>
    <col min="3" max="4" width="19.4609375" customWidth="1"/>
    <col min="5" max="5" width="53.4609375" customWidth="1"/>
    <col min="6" max="6" width="18.84375" customWidth="1"/>
    <col min="7" max="7" width="19.4609375" customWidth="1"/>
    <col min="8" max="8" width="16.84375" customWidth="1"/>
    <col min="9" max="9" width="13.84375" customWidth="1"/>
    <col min="10" max="10" width="17.23046875" customWidth="1"/>
    <col min="11" max="11" width="26.84375" customWidth="1"/>
    <col min="12" max="12" width="20.15234375" customWidth="1"/>
    <col min="13" max="17" width="25.765625" customWidth="1"/>
    <col min="18" max="18" width="12.84375" customWidth="1"/>
    <col min="19" max="19" width="20.15234375" customWidth="1"/>
    <col min="20" max="20" width="11.84375" customWidth="1"/>
    <col min="21" max="22" width="23.84375" customWidth="1"/>
    <col min="23" max="23" width="21.84375" customWidth="1"/>
    <col min="24" max="24" width="37.61328125" customWidth="1"/>
  </cols>
  <sheetData>
    <row r="1" spans="1:24" x14ac:dyDescent="0.3">
      <c r="A1" s="105"/>
      <c r="B1" s="105"/>
      <c r="C1" s="105"/>
      <c r="D1" s="105"/>
      <c r="E1" s="105"/>
      <c r="F1" s="105"/>
      <c r="G1" s="105"/>
      <c r="H1" s="105"/>
      <c r="I1" s="105"/>
      <c r="J1" s="105"/>
      <c r="K1" s="105"/>
      <c r="L1" s="105"/>
      <c r="M1" s="105"/>
      <c r="N1" s="105"/>
      <c r="O1" s="105"/>
      <c r="P1" s="105"/>
      <c r="Q1" s="105"/>
      <c r="R1" s="339"/>
      <c r="S1" s="339"/>
      <c r="T1" s="339"/>
      <c r="U1" s="339"/>
      <c r="V1" s="339"/>
      <c r="W1" s="339"/>
      <c r="X1" s="339"/>
    </row>
    <row r="2" spans="1:24" x14ac:dyDescent="0.3">
      <c r="A2" s="105"/>
      <c r="B2" s="105"/>
      <c r="C2" s="105"/>
      <c r="D2" s="105"/>
      <c r="E2" s="105"/>
      <c r="F2" s="105"/>
      <c r="G2" s="105"/>
      <c r="H2" s="105"/>
      <c r="I2" s="105"/>
      <c r="J2" s="105"/>
      <c r="K2" s="105"/>
      <c r="L2" s="105"/>
      <c r="M2" s="105"/>
      <c r="N2" s="105"/>
      <c r="O2" s="105"/>
      <c r="P2" s="105"/>
      <c r="Q2" s="105"/>
      <c r="R2" s="339"/>
      <c r="S2" s="339"/>
      <c r="T2" s="339"/>
      <c r="U2" s="339"/>
      <c r="V2" s="339"/>
      <c r="W2" s="339"/>
      <c r="X2" s="339"/>
    </row>
    <row r="3" spans="1:24" x14ac:dyDescent="0.3">
      <c r="A3" s="105"/>
      <c r="B3" s="105"/>
      <c r="C3" s="105"/>
      <c r="D3" s="105"/>
      <c r="E3" s="105"/>
      <c r="F3" s="105"/>
      <c r="G3" s="105"/>
      <c r="H3" s="105"/>
      <c r="I3" s="105"/>
      <c r="J3" s="105"/>
      <c r="K3" s="105"/>
      <c r="L3" s="105"/>
      <c r="M3" s="105"/>
      <c r="N3" s="105"/>
      <c r="O3" s="105"/>
      <c r="P3" s="105"/>
      <c r="Q3" s="105"/>
      <c r="R3" s="339"/>
      <c r="S3" s="339"/>
      <c r="T3" s="339"/>
      <c r="U3" s="339"/>
      <c r="V3" s="339"/>
      <c r="W3" s="339"/>
      <c r="X3" s="339"/>
    </row>
    <row r="4" spans="1:24" ht="19.5" x14ac:dyDescent="0.35">
      <c r="A4" s="105"/>
      <c r="B4" s="105"/>
      <c r="C4" s="105"/>
      <c r="D4" s="105"/>
      <c r="E4" s="105"/>
      <c r="F4" s="180"/>
      <c r="G4" s="105"/>
      <c r="H4" s="105"/>
      <c r="I4" s="105"/>
      <c r="J4" s="105"/>
      <c r="K4" s="105"/>
      <c r="L4" s="105"/>
      <c r="M4" s="105"/>
      <c r="N4" s="105"/>
      <c r="O4" s="105"/>
      <c r="P4" s="105"/>
      <c r="Q4" s="105"/>
      <c r="R4" s="339"/>
      <c r="S4" s="339"/>
      <c r="T4" s="339"/>
      <c r="U4" s="339"/>
      <c r="V4" s="339"/>
      <c r="W4" s="339"/>
      <c r="X4" s="339"/>
    </row>
    <row r="5" spans="1:24" x14ac:dyDescent="0.3">
      <c r="A5" s="105"/>
      <c r="B5" s="105"/>
      <c r="C5" s="105"/>
      <c r="D5" s="105"/>
      <c r="E5" s="105"/>
      <c r="F5" s="105"/>
      <c r="G5" s="105"/>
      <c r="H5" s="105"/>
      <c r="I5" s="105"/>
      <c r="J5" s="105"/>
      <c r="K5" s="105"/>
      <c r="L5" s="105"/>
      <c r="M5" s="105"/>
      <c r="N5" s="105"/>
      <c r="O5" s="105"/>
      <c r="P5" s="105"/>
      <c r="Q5" s="105"/>
      <c r="R5" s="339"/>
      <c r="S5" s="339"/>
      <c r="T5" s="339"/>
      <c r="U5" s="339"/>
      <c r="V5" s="339"/>
      <c r="W5" s="339"/>
      <c r="X5" s="339"/>
    </row>
    <row r="6" spans="1:24" x14ac:dyDescent="0.3">
      <c r="A6" s="105"/>
      <c r="B6" s="105" t="s">
        <v>217</v>
      </c>
      <c r="C6" s="105"/>
      <c r="D6" s="105"/>
      <c r="E6" s="105"/>
      <c r="F6" s="105"/>
      <c r="G6" s="105"/>
      <c r="H6" s="105"/>
      <c r="I6" s="105"/>
      <c r="J6" s="105"/>
      <c r="K6" s="105"/>
      <c r="L6" s="105"/>
      <c r="M6" s="105"/>
      <c r="N6" s="105"/>
      <c r="O6" s="105"/>
      <c r="P6" s="105"/>
      <c r="Q6" s="105"/>
      <c r="R6" s="339"/>
      <c r="S6" s="339"/>
      <c r="T6" s="339"/>
      <c r="U6" s="339"/>
      <c r="V6" s="339"/>
      <c r="W6" s="339"/>
      <c r="X6" s="339"/>
    </row>
    <row r="7" spans="1:24" x14ac:dyDescent="0.3">
      <c r="A7" s="105"/>
      <c r="B7" s="105"/>
      <c r="C7" s="105"/>
      <c r="D7" s="105"/>
      <c r="E7" s="105"/>
      <c r="F7" s="105"/>
      <c r="G7" s="105"/>
      <c r="H7" s="105"/>
      <c r="I7" s="105"/>
      <c r="J7" s="105"/>
      <c r="K7" s="105"/>
      <c r="L7" s="105"/>
      <c r="M7" s="105"/>
      <c r="N7" s="105"/>
      <c r="O7" s="105"/>
      <c r="P7" s="105"/>
      <c r="Q7" s="105"/>
      <c r="R7" s="339"/>
      <c r="S7" s="339"/>
      <c r="T7" s="339"/>
      <c r="U7" s="339"/>
      <c r="V7" s="339"/>
      <c r="W7" s="339"/>
      <c r="X7" s="339"/>
    </row>
    <row r="8" spans="1:24" x14ac:dyDescent="0.3">
      <c r="A8" s="105"/>
      <c r="B8" s="105" t="s">
        <v>217</v>
      </c>
      <c r="C8" s="105"/>
      <c r="D8" s="105"/>
      <c r="E8" s="105"/>
      <c r="F8" s="105"/>
      <c r="G8" s="105"/>
      <c r="H8" s="105"/>
      <c r="I8" s="105"/>
      <c r="J8" s="105"/>
      <c r="K8" s="105"/>
      <c r="L8" s="105"/>
      <c r="M8" s="105"/>
      <c r="N8" s="105"/>
      <c r="O8" s="105"/>
      <c r="P8" s="105"/>
      <c r="Q8" s="105"/>
      <c r="R8" s="339"/>
      <c r="S8" s="339"/>
      <c r="T8" s="339"/>
      <c r="U8" s="339"/>
      <c r="V8" s="339"/>
      <c r="W8" s="339"/>
      <c r="X8" s="339"/>
    </row>
    <row r="9" spans="1:24" x14ac:dyDescent="0.3">
      <c r="A9" s="105"/>
      <c r="B9" s="105"/>
      <c r="C9" s="105"/>
      <c r="D9" s="105"/>
      <c r="E9" s="105"/>
      <c r="F9" s="105"/>
      <c r="G9" s="105"/>
      <c r="H9" s="105"/>
      <c r="I9" s="105"/>
      <c r="J9" s="105"/>
      <c r="K9" s="105"/>
      <c r="L9" s="105"/>
      <c r="M9" s="105"/>
      <c r="N9" s="105"/>
      <c r="O9" s="105"/>
      <c r="P9" s="105"/>
      <c r="Q9" s="105"/>
      <c r="R9" s="339"/>
      <c r="S9" s="339"/>
      <c r="T9" s="339"/>
      <c r="U9" s="339"/>
      <c r="V9" s="339"/>
      <c r="W9" s="339"/>
      <c r="X9" s="339"/>
    </row>
    <row r="10" spans="1:24" x14ac:dyDescent="0.3">
      <c r="A10" s="105"/>
      <c r="B10" s="105"/>
      <c r="C10" s="105"/>
      <c r="D10" s="105"/>
      <c r="E10" s="105"/>
      <c r="F10" s="105"/>
      <c r="G10" s="105"/>
      <c r="H10" s="105"/>
      <c r="I10" s="105"/>
      <c r="J10" s="105"/>
      <c r="K10" s="105"/>
      <c r="L10" s="105"/>
      <c r="M10" s="105"/>
      <c r="N10" s="105"/>
      <c r="O10" s="105"/>
      <c r="P10" s="105"/>
      <c r="Q10" s="105"/>
      <c r="R10" s="339"/>
      <c r="S10" s="339"/>
      <c r="T10" s="339"/>
      <c r="U10" s="339"/>
      <c r="V10" s="339"/>
      <c r="W10" s="339"/>
      <c r="X10" s="339"/>
    </row>
    <row r="11" spans="1:24" x14ac:dyDescent="0.3">
      <c r="A11" s="105"/>
      <c r="B11" s="105"/>
      <c r="C11" s="105"/>
      <c r="D11" s="105"/>
      <c r="E11" s="105"/>
      <c r="F11" s="105"/>
      <c r="G11" s="105"/>
      <c r="H11" s="105"/>
      <c r="I11" s="105"/>
      <c r="J11" s="105"/>
      <c r="K11" s="105"/>
      <c r="L11" s="105"/>
      <c r="M11" s="105"/>
      <c r="N11" s="105"/>
      <c r="O11" s="105"/>
      <c r="P11" s="105"/>
      <c r="Q11" s="105"/>
      <c r="R11" s="339"/>
      <c r="S11" s="339"/>
      <c r="T11" s="339"/>
      <c r="U11" s="339"/>
      <c r="V11" s="339"/>
      <c r="W11" s="339"/>
      <c r="X11" s="339"/>
    </row>
    <row r="12" spans="1:24" x14ac:dyDescent="0.3">
      <c r="A12" s="105"/>
      <c r="B12" s="105"/>
      <c r="C12" s="105"/>
      <c r="D12" s="105"/>
      <c r="E12" s="105"/>
      <c r="F12" s="105"/>
      <c r="G12" s="105"/>
      <c r="H12" s="105"/>
      <c r="I12" s="105"/>
      <c r="J12" s="105"/>
      <c r="K12" s="105"/>
      <c r="L12" s="105"/>
      <c r="M12" s="105"/>
      <c r="N12" s="105"/>
      <c r="O12" s="105"/>
      <c r="P12" s="105"/>
      <c r="Q12" s="105"/>
      <c r="R12" s="339"/>
      <c r="S12" s="339"/>
      <c r="T12" s="339"/>
      <c r="U12" s="339"/>
      <c r="V12" s="339"/>
      <c r="W12" s="339"/>
      <c r="X12" s="339"/>
    </row>
    <row r="13" spans="1:24" ht="14" thickBot="1" x14ac:dyDescent="0.35">
      <c r="A13" s="105"/>
      <c r="B13" s="105"/>
      <c r="C13" s="105"/>
      <c r="D13" s="105"/>
      <c r="E13" s="105"/>
      <c r="F13" s="105"/>
      <c r="G13" s="105"/>
      <c r="H13" s="105"/>
      <c r="I13" s="105"/>
      <c r="J13" s="105"/>
      <c r="K13" s="105"/>
      <c r="L13" s="105"/>
      <c r="M13" s="105"/>
      <c r="N13" s="105"/>
      <c r="O13" s="105"/>
      <c r="P13" s="105"/>
      <c r="Q13" s="105"/>
      <c r="R13" s="339"/>
      <c r="S13" s="339"/>
      <c r="T13" s="339"/>
      <c r="U13" s="339"/>
      <c r="V13" s="339"/>
      <c r="W13" s="339"/>
      <c r="X13" s="339"/>
    </row>
    <row r="14" spans="1:24" ht="15.5" x14ac:dyDescent="0.35">
      <c r="A14" s="105"/>
      <c r="B14" s="105"/>
      <c r="C14" s="265" t="s">
        <v>128</v>
      </c>
      <c r="D14" s="288"/>
      <c r="E14" s="288"/>
      <c r="F14" s="288"/>
      <c r="G14" s="288"/>
      <c r="H14" s="288"/>
      <c r="I14" s="288"/>
      <c r="J14" s="288"/>
      <c r="K14" s="267" t="s">
        <v>130</v>
      </c>
      <c r="L14" s="357"/>
      <c r="M14" s="563" t="s">
        <v>131</v>
      </c>
      <c r="N14" s="583"/>
      <c r="O14" s="583"/>
      <c r="P14" s="583"/>
      <c r="Q14" s="584"/>
      <c r="R14" s="339"/>
      <c r="S14" s="339"/>
      <c r="T14" s="339"/>
      <c r="U14" s="339"/>
      <c r="V14" s="339"/>
      <c r="W14" s="339"/>
      <c r="X14" s="339"/>
    </row>
    <row r="15" spans="1:24" ht="15.5" x14ac:dyDescent="0.35">
      <c r="A15" s="105"/>
      <c r="B15" s="105"/>
      <c r="C15" s="269"/>
      <c r="D15" s="270" t="s">
        <v>132</v>
      </c>
      <c r="E15" s="286" t="s">
        <v>81</v>
      </c>
      <c r="F15" s="271"/>
      <c r="G15" s="272"/>
      <c r="H15" s="273" t="s">
        <v>133</v>
      </c>
      <c r="I15" s="274"/>
      <c r="J15" s="284" t="s">
        <v>229</v>
      </c>
      <c r="K15" s="335">
        <v>44743</v>
      </c>
      <c r="L15" s="358"/>
      <c r="M15" s="585"/>
      <c r="N15" s="586"/>
      <c r="O15" s="586"/>
      <c r="P15" s="586"/>
      <c r="Q15" s="587"/>
      <c r="R15" s="339"/>
      <c r="S15" s="339"/>
      <c r="T15" s="339"/>
      <c r="U15" s="339"/>
      <c r="V15" s="339"/>
      <c r="W15" s="339"/>
      <c r="X15" s="339"/>
    </row>
    <row r="16" spans="1:24" ht="13.5" customHeight="1" x14ac:dyDescent="0.3">
      <c r="A16" s="105"/>
      <c r="B16" s="105"/>
      <c r="C16" s="276"/>
      <c r="D16" s="272" t="s">
        <v>134</v>
      </c>
      <c r="E16" s="287">
        <v>1</v>
      </c>
      <c r="F16" s="272"/>
      <c r="G16" s="271"/>
      <c r="H16" s="277" t="s">
        <v>135</v>
      </c>
      <c r="I16" s="271"/>
      <c r="J16" s="285"/>
      <c r="K16" s="271"/>
      <c r="L16" s="333"/>
      <c r="M16" s="585"/>
      <c r="N16" s="586"/>
      <c r="O16" s="586"/>
      <c r="P16" s="586"/>
      <c r="Q16" s="587"/>
      <c r="R16" s="339"/>
      <c r="S16" s="339"/>
      <c r="T16" s="339"/>
      <c r="U16" s="339"/>
      <c r="V16" s="339"/>
      <c r="W16" s="339"/>
      <c r="X16" s="339"/>
    </row>
    <row r="17" spans="1:24" ht="13.5" customHeight="1" thickBot="1" x14ac:dyDescent="0.35">
      <c r="A17" s="105"/>
      <c r="B17" s="105"/>
      <c r="C17" s="279"/>
      <c r="D17" s="280"/>
      <c r="E17" s="280"/>
      <c r="F17" s="280"/>
      <c r="G17" s="281"/>
      <c r="H17" s="282"/>
      <c r="I17" s="281"/>
      <c r="J17" s="281"/>
      <c r="K17" s="281"/>
      <c r="L17" s="333"/>
      <c r="M17" s="588"/>
      <c r="N17" s="589"/>
      <c r="O17" s="589"/>
      <c r="P17" s="589"/>
      <c r="Q17" s="590"/>
      <c r="R17" s="339"/>
      <c r="S17" s="339"/>
      <c r="T17" s="339"/>
      <c r="U17" s="339"/>
      <c r="V17" s="339"/>
      <c r="W17" s="339"/>
      <c r="X17" s="339"/>
    </row>
    <row r="18" spans="1:24" ht="13.5" customHeight="1" thickBot="1" x14ac:dyDescent="0.35">
      <c r="A18" s="105"/>
      <c r="B18" s="105"/>
      <c r="C18" s="105"/>
      <c r="D18" s="105"/>
      <c r="E18" s="163"/>
      <c r="F18" s="164"/>
      <c r="G18" s="164"/>
      <c r="H18" s="164"/>
      <c r="I18" s="105"/>
      <c r="J18" s="165"/>
      <c r="K18" s="105"/>
      <c r="L18" s="162"/>
      <c r="M18" s="105"/>
      <c r="N18" s="105"/>
      <c r="O18" s="105"/>
      <c r="P18" s="105"/>
      <c r="Q18" s="105"/>
      <c r="R18" s="339"/>
      <c r="S18" s="339"/>
      <c r="T18" s="339"/>
      <c r="U18" s="359"/>
      <c r="V18" s="359"/>
      <c r="W18" s="359"/>
      <c r="X18" s="359"/>
    </row>
    <row r="19" spans="1:24" ht="13.5" customHeight="1" x14ac:dyDescent="0.3">
      <c r="A19" s="571" t="s">
        <v>160</v>
      </c>
      <c r="B19" s="572"/>
      <c r="C19" s="572"/>
      <c r="D19" s="572"/>
      <c r="E19" s="572"/>
      <c r="F19" s="572"/>
      <c r="G19" s="572"/>
      <c r="H19" s="572"/>
      <c r="I19" s="572"/>
      <c r="J19" s="572"/>
      <c r="K19" s="572"/>
      <c r="L19" s="572"/>
      <c r="M19" s="572"/>
      <c r="N19" s="572"/>
      <c r="O19" s="572"/>
      <c r="P19" s="572"/>
      <c r="Q19" s="580"/>
      <c r="R19" s="339"/>
      <c r="S19" s="339"/>
      <c r="T19" s="339"/>
      <c r="U19" s="359"/>
      <c r="V19" s="359"/>
      <c r="W19" s="359"/>
      <c r="X19" s="359"/>
    </row>
    <row r="20" spans="1:24" ht="14" customHeight="1" thickBot="1" x14ac:dyDescent="0.35">
      <c r="A20" s="574"/>
      <c r="B20" s="575"/>
      <c r="C20" s="575"/>
      <c r="D20" s="575"/>
      <c r="E20" s="575"/>
      <c r="F20" s="575"/>
      <c r="G20" s="575"/>
      <c r="H20" s="575"/>
      <c r="I20" s="575"/>
      <c r="J20" s="575"/>
      <c r="K20" s="575"/>
      <c r="L20" s="575"/>
      <c r="M20" s="575"/>
      <c r="N20" s="575"/>
      <c r="O20" s="575"/>
      <c r="P20" s="575"/>
      <c r="Q20" s="581"/>
      <c r="R20" s="339"/>
      <c r="S20" s="339"/>
      <c r="T20" s="339"/>
      <c r="U20" s="338"/>
      <c r="V20" s="338"/>
      <c r="W20" s="338"/>
      <c r="X20" s="338"/>
    </row>
    <row r="21" spans="1:24" ht="54.5" customHeight="1" thickBot="1" x14ac:dyDescent="0.35">
      <c r="A21" s="228" t="s">
        <v>136</v>
      </c>
      <c r="B21" s="229" t="s">
        <v>265</v>
      </c>
      <c r="C21" s="229" t="s">
        <v>264</v>
      </c>
      <c r="D21" s="230" t="s">
        <v>263</v>
      </c>
      <c r="E21" s="229" t="s">
        <v>111</v>
      </c>
      <c r="F21" s="252" t="s">
        <v>267</v>
      </c>
      <c r="G21" s="232" t="s">
        <v>268</v>
      </c>
      <c r="H21" s="232" t="s">
        <v>269</v>
      </c>
      <c r="I21" s="233" t="s">
        <v>41</v>
      </c>
      <c r="J21" s="233" t="s">
        <v>147</v>
      </c>
      <c r="K21" s="234" t="s">
        <v>148</v>
      </c>
      <c r="L21" s="105"/>
      <c r="M21" s="247" t="s">
        <v>149</v>
      </c>
      <c r="N21" s="253" t="s">
        <v>386</v>
      </c>
      <c r="O21" s="254" t="s">
        <v>387</v>
      </c>
      <c r="P21" s="247" t="s">
        <v>151</v>
      </c>
      <c r="Q21" s="249" t="s">
        <v>152</v>
      </c>
      <c r="R21" s="339"/>
      <c r="S21" s="339"/>
      <c r="T21" s="339"/>
      <c r="U21" s="329"/>
      <c r="V21" s="329"/>
      <c r="W21" s="329"/>
      <c r="X21" s="329"/>
    </row>
    <row r="22" spans="1:24" ht="25" customHeight="1" x14ac:dyDescent="0.3">
      <c r="A22" s="66"/>
      <c r="B22" s="368"/>
      <c r="C22" s="70"/>
      <c r="D22" s="178"/>
      <c r="E22" s="178"/>
      <c r="F22" s="73"/>
      <c r="G22" s="426"/>
      <c r="H22" s="426"/>
      <c r="I22" s="251">
        <f>F22*(G22+H22)</f>
        <v>0</v>
      </c>
      <c r="J22" s="74"/>
      <c r="K22" s="75"/>
      <c r="L22" s="105"/>
      <c r="M22" s="250">
        <f>I22</f>
        <v>0</v>
      </c>
      <c r="N22" s="419"/>
      <c r="O22" s="420"/>
      <c r="P22" s="251">
        <f>F22*(N22+O22)</f>
        <v>0</v>
      </c>
      <c r="Q22" s="223"/>
      <c r="R22" s="339"/>
      <c r="S22" s="339"/>
      <c r="T22" s="339"/>
      <c r="U22" s="339"/>
      <c r="V22" s="339"/>
      <c r="W22" s="339"/>
      <c r="X22" s="339"/>
    </row>
    <row r="23" spans="1:24" ht="48" customHeight="1" x14ac:dyDescent="0.35">
      <c r="A23" s="67"/>
      <c r="B23" s="369"/>
      <c r="C23" s="179"/>
      <c r="D23" s="81"/>
      <c r="E23" s="175"/>
      <c r="F23" s="71"/>
      <c r="G23" s="6"/>
      <c r="H23" s="6"/>
      <c r="I23" s="251">
        <f t="shared" ref="I23:I40" si="0">F23*(G23+H23)</f>
        <v>0</v>
      </c>
      <c r="J23" s="76"/>
      <c r="K23" s="77"/>
      <c r="L23" s="105"/>
      <c r="M23" s="242">
        <v>0</v>
      </c>
      <c r="N23" s="421"/>
      <c r="O23" s="422"/>
      <c r="P23" s="251">
        <f t="shared" ref="P23:P40" si="1">F23*(N23+O23)</f>
        <v>0</v>
      </c>
      <c r="Q23" s="81"/>
      <c r="R23" s="339"/>
      <c r="S23" s="339"/>
      <c r="T23" s="339"/>
      <c r="U23" s="339"/>
      <c r="V23" s="339"/>
      <c r="W23" s="339"/>
      <c r="X23" s="339"/>
    </row>
    <row r="24" spans="1:24" ht="42.75" customHeight="1" x14ac:dyDescent="0.3">
      <c r="A24" s="68"/>
      <c r="B24" s="369"/>
      <c r="C24" s="179"/>
      <c r="D24" s="81"/>
      <c r="E24" s="82"/>
      <c r="F24" s="71"/>
      <c r="G24" s="6"/>
      <c r="H24" s="6"/>
      <c r="I24" s="251">
        <f t="shared" si="0"/>
        <v>0</v>
      </c>
      <c r="J24" s="76"/>
      <c r="K24" s="77"/>
      <c r="L24" s="105"/>
      <c r="M24" s="242">
        <f t="shared" ref="M24:M40" si="2">I24</f>
        <v>0</v>
      </c>
      <c r="N24" s="80"/>
      <c r="O24" s="423"/>
      <c r="P24" s="251">
        <f t="shared" si="1"/>
        <v>0</v>
      </c>
      <c r="Q24" s="81"/>
      <c r="R24" s="339"/>
      <c r="S24" s="339"/>
      <c r="T24" s="339"/>
      <c r="U24" s="339"/>
      <c r="V24" s="339"/>
      <c r="W24" s="339"/>
      <c r="X24" s="339"/>
    </row>
    <row r="25" spans="1:24" ht="17.25" customHeight="1" x14ac:dyDescent="0.35">
      <c r="A25" s="67"/>
      <c r="B25" s="369"/>
      <c r="C25" s="179"/>
      <c r="D25" s="81"/>
      <c r="E25" s="175"/>
      <c r="F25" s="71"/>
      <c r="G25" s="6"/>
      <c r="H25" s="6"/>
      <c r="I25" s="251">
        <f t="shared" si="0"/>
        <v>0</v>
      </c>
      <c r="J25" s="76"/>
      <c r="K25" s="77"/>
      <c r="L25" s="105"/>
      <c r="M25" s="242">
        <f t="shared" si="2"/>
        <v>0</v>
      </c>
      <c r="N25" s="80"/>
      <c r="O25" s="423"/>
      <c r="P25" s="251">
        <f t="shared" si="1"/>
        <v>0</v>
      </c>
      <c r="Q25" s="81"/>
      <c r="R25" s="339"/>
      <c r="S25" s="339"/>
      <c r="T25" s="339"/>
      <c r="U25" s="339"/>
      <c r="V25" s="339"/>
      <c r="W25" s="339"/>
      <c r="X25" s="339"/>
    </row>
    <row r="26" spans="1:24" ht="28.15" customHeight="1" x14ac:dyDescent="0.35">
      <c r="A26" s="68"/>
      <c r="B26" s="369"/>
      <c r="C26" s="179"/>
      <c r="D26" s="81"/>
      <c r="E26" s="188"/>
      <c r="F26" s="71"/>
      <c r="G26" s="6"/>
      <c r="H26" s="6"/>
      <c r="I26" s="251">
        <f t="shared" si="0"/>
        <v>0</v>
      </c>
      <c r="J26" s="76"/>
      <c r="K26" s="77"/>
      <c r="L26" s="105"/>
      <c r="M26" s="242">
        <f t="shared" si="2"/>
        <v>0</v>
      </c>
      <c r="N26" s="80"/>
      <c r="O26" s="423"/>
      <c r="P26" s="251">
        <f t="shared" si="1"/>
        <v>0</v>
      </c>
      <c r="Q26" s="81"/>
      <c r="R26" s="339"/>
      <c r="S26" s="339"/>
      <c r="T26" s="339"/>
      <c r="U26" s="339"/>
      <c r="V26" s="339"/>
      <c r="W26" s="339"/>
      <c r="X26" s="339"/>
    </row>
    <row r="27" spans="1:24" ht="24.75" customHeight="1" x14ac:dyDescent="0.3">
      <c r="A27" s="68"/>
      <c r="B27" s="369"/>
      <c r="C27" s="179"/>
      <c r="D27" s="81"/>
      <c r="E27" s="82"/>
      <c r="F27" s="71"/>
      <c r="G27" s="6"/>
      <c r="H27" s="6"/>
      <c r="I27" s="251">
        <f t="shared" si="0"/>
        <v>0</v>
      </c>
      <c r="J27" s="76"/>
      <c r="K27" s="77"/>
      <c r="L27" s="105"/>
      <c r="M27" s="242">
        <f t="shared" si="2"/>
        <v>0</v>
      </c>
      <c r="N27" s="421"/>
      <c r="O27" s="422"/>
      <c r="P27" s="251">
        <f t="shared" si="1"/>
        <v>0</v>
      </c>
      <c r="Q27" s="81"/>
      <c r="R27" s="339"/>
      <c r="S27" s="339"/>
      <c r="T27" s="339"/>
      <c r="U27" s="339"/>
      <c r="V27" s="339"/>
      <c r="W27" s="339"/>
      <c r="X27" s="339"/>
    </row>
    <row r="28" spans="1:24" ht="42" customHeight="1" x14ac:dyDescent="0.35">
      <c r="A28" s="68"/>
      <c r="B28" s="369"/>
      <c r="C28" s="179"/>
      <c r="D28" s="81"/>
      <c r="E28" s="188"/>
      <c r="F28" s="71"/>
      <c r="G28" s="6"/>
      <c r="H28" s="6"/>
      <c r="I28" s="251">
        <f t="shared" si="0"/>
        <v>0</v>
      </c>
      <c r="J28" s="76"/>
      <c r="K28" s="77"/>
      <c r="L28" s="105"/>
      <c r="M28" s="242">
        <f t="shared" si="2"/>
        <v>0</v>
      </c>
      <c r="N28" s="421"/>
      <c r="O28" s="422"/>
      <c r="P28" s="251">
        <f t="shared" si="1"/>
        <v>0</v>
      </c>
      <c r="Q28" s="81"/>
      <c r="R28" s="339"/>
      <c r="S28" s="339"/>
      <c r="T28" s="339"/>
      <c r="U28" s="339"/>
      <c r="V28" s="339"/>
      <c r="W28" s="339"/>
      <c r="X28" s="339"/>
    </row>
    <row r="29" spans="1:24" ht="28.15" customHeight="1" x14ac:dyDescent="0.35">
      <c r="A29" s="67"/>
      <c r="B29" s="369"/>
      <c r="C29" s="179"/>
      <c r="D29" s="81"/>
      <c r="E29" s="175"/>
      <c r="F29" s="71"/>
      <c r="G29" s="6"/>
      <c r="H29" s="6"/>
      <c r="I29" s="251">
        <f t="shared" si="0"/>
        <v>0</v>
      </c>
      <c r="J29" s="76"/>
      <c r="K29" s="77"/>
      <c r="L29" s="105"/>
      <c r="M29" s="242">
        <f t="shared" si="2"/>
        <v>0</v>
      </c>
      <c r="N29" s="80"/>
      <c r="O29" s="423"/>
      <c r="P29" s="251">
        <f t="shared" si="1"/>
        <v>0</v>
      </c>
      <c r="Q29" s="81"/>
      <c r="R29" s="339"/>
      <c r="S29" s="339"/>
      <c r="T29" s="339"/>
      <c r="U29" s="339"/>
      <c r="V29" s="339"/>
      <c r="W29" s="339"/>
      <c r="X29" s="339"/>
    </row>
    <row r="30" spans="1:24" ht="28.15" customHeight="1" x14ac:dyDescent="0.35">
      <c r="A30" s="68"/>
      <c r="B30" s="369"/>
      <c r="C30" s="179"/>
      <c r="D30" s="81"/>
      <c r="E30" s="188"/>
      <c r="F30" s="71"/>
      <c r="G30" s="6"/>
      <c r="H30" s="6"/>
      <c r="I30" s="251">
        <f t="shared" si="0"/>
        <v>0</v>
      </c>
      <c r="J30" s="76"/>
      <c r="K30" s="77"/>
      <c r="L30" s="105"/>
      <c r="M30" s="242">
        <f t="shared" si="2"/>
        <v>0</v>
      </c>
      <c r="N30" s="421"/>
      <c r="O30" s="422"/>
      <c r="P30" s="251">
        <f t="shared" si="1"/>
        <v>0</v>
      </c>
      <c r="Q30" s="81"/>
      <c r="R30" s="339"/>
      <c r="S30" s="339"/>
      <c r="T30" s="339"/>
      <c r="U30" s="339"/>
      <c r="V30" s="339"/>
      <c r="W30" s="339"/>
      <c r="X30" s="339"/>
    </row>
    <row r="31" spans="1:24" ht="41.65" customHeight="1" x14ac:dyDescent="0.35">
      <c r="A31" s="67"/>
      <c r="B31" s="369"/>
      <c r="C31" s="179"/>
      <c r="D31" s="81"/>
      <c r="E31" s="175"/>
      <c r="F31" s="71"/>
      <c r="G31" s="6"/>
      <c r="H31" s="6"/>
      <c r="I31" s="251">
        <f t="shared" si="0"/>
        <v>0</v>
      </c>
      <c r="J31" s="76"/>
      <c r="K31" s="77"/>
      <c r="L31" s="105"/>
      <c r="M31" s="242">
        <f t="shared" si="2"/>
        <v>0</v>
      </c>
      <c r="N31" s="80"/>
      <c r="O31" s="423"/>
      <c r="P31" s="251">
        <f t="shared" si="1"/>
        <v>0</v>
      </c>
      <c r="Q31" s="81"/>
      <c r="R31" s="339"/>
      <c r="S31" s="339"/>
      <c r="T31" s="339"/>
      <c r="U31" s="339"/>
      <c r="V31" s="339"/>
      <c r="W31" s="339"/>
      <c r="X31" s="339"/>
    </row>
    <row r="32" spans="1:24" ht="41.65" customHeight="1" x14ac:dyDescent="0.35">
      <c r="A32" s="68"/>
      <c r="B32" s="369"/>
      <c r="C32" s="179"/>
      <c r="D32" s="81"/>
      <c r="E32" s="188"/>
      <c r="F32" s="71"/>
      <c r="G32" s="6"/>
      <c r="H32" s="6"/>
      <c r="I32" s="251">
        <f t="shared" si="0"/>
        <v>0</v>
      </c>
      <c r="J32" s="76"/>
      <c r="K32" s="77"/>
      <c r="L32" s="105"/>
      <c r="M32" s="242">
        <f t="shared" si="2"/>
        <v>0</v>
      </c>
      <c r="N32" s="80"/>
      <c r="O32" s="423"/>
      <c r="P32" s="251">
        <f t="shared" si="1"/>
        <v>0</v>
      </c>
      <c r="Q32" s="81"/>
      <c r="R32" s="339"/>
      <c r="S32" s="339"/>
      <c r="T32" s="339"/>
      <c r="U32" s="339"/>
      <c r="V32" s="339"/>
      <c r="W32" s="339"/>
      <c r="X32" s="339"/>
    </row>
    <row r="33" spans="1:24" ht="41.65" customHeight="1" x14ac:dyDescent="0.35">
      <c r="A33" s="68"/>
      <c r="B33" s="369" t="s">
        <v>378</v>
      </c>
      <c r="C33" s="179"/>
      <c r="D33" s="81"/>
      <c r="E33" s="188"/>
      <c r="F33" s="71"/>
      <c r="G33" s="6"/>
      <c r="H33" s="6"/>
      <c r="I33" s="251">
        <f t="shared" si="0"/>
        <v>0</v>
      </c>
      <c r="J33" s="76"/>
      <c r="K33" s="77"/>
      <c r="L33" s="105"/>
      <c r="M33" s="242">
        <f t="shared" si="2"/>
        <v>0</v>
      </c>
      <c r="N33" s="421"/>
      <c r="O33" s="422"/>
      <c r="P33" s="251">
        <f t="shared" si="1"/>
        <v>0</v>
      </c>
      <c r="Q33" s="82"/>
      <c r="R33" s="339"/>
      <c r="S33" s="339"/>
      <c r="T33" s="339"/>
      <c r="U33" s="339"/>
      <c r="V33" s="339"/>
      <c r="W33" s="339"/>
      <c r="X33" s="339"/>
    </row>
    <row r="34" spans="1:24" ht="41.65" customHeight="1" x14ac:dyDescent="0.35">
      <c r="A34" s="68"/>
      <c r="B34" s="369"/>
      <c r="C34" s="179"/>
      <c r="D34" s="81"/>
      <c r="E34" s="188"/>
      <c r="F34" s="71"/>
      <c r="G34" s="6"/>
      <c r="H34" s="6"/>
      <c r="I34" s="251">
        <f t="shared" si="0"/>
        <v>0</v>
      </c>
      <c r="J34" s="76"/>
      <c r="K34" s="77"/>
      <c r="L34" s="105"/>
      <c r="M34" s="242">
        <f t="shared" si="2"/>
        <v>0</v>
      </c>
      <c r="N34" s="421"/>
      <c r="O34" s="422"/>
      <c r="P34" s="251">
        <f t="shared" si="1"/>
        <v>0</v>
      </c>
      <c r="Q34" s="81"/>
      <c r="R34" s="339"/>
      <c r="S34" s="339"/>
      <c r="T34" s="339"/>
      <c r="U34" s="339"/>
      <c r="V34" s="339"/>
      <c r="W34" s="339"/>
      <c r="X34" s="339"/>
    </row>
    <row r="35" spans="1:24" ht="34.5" customHeight="1" x14ac:dyDescent="0.35">
      <c r="A35" s="68"/>
      <c r="B35" s="369"/>
      <c r="C35" s="179"/>
      <c r="D35" s="81"/>
      <c r="E35" s="188"/>
      <c r="F35" s="71"/>
      <c r="G35" s="6"/>
      <c r="H35" s="6"/>
      <c r="I35" s="251">
        <f t="shared" si="0"/>
        <v>0</v>
      </c>
      <c r="J35" s="76"/>
      <c r="K35" s="77"/>
      <c r="L35" s="105"/>
      <c r="M35" s="242">
        <f t="shared" si="2"/>
        <v>0</v>
      </c>
      <c r="N35" s="421"/>
      <c r="O35" s="422"/>
      <c r="P35" s="251">
        <f t="shared" si="1"/>
        <v>0</v>
      </c>
      <c r="Q35" s="81"/>
      <c r="R35" s="339"/>
      <c r="S35" s="339"/>
      <c r="T35" s="339"/>
      <c r="U35" s="339"/>
      <c r="V35" s="339"/>
      <c r="W35" s="339"/>
      <c r="X35" s="339"/>
    </row>
    <row r="36" spans="1:24" ht="28.15" customHeight="1" x14ac:dyDescent="0.35">
      <c r="A36" s="68"/>
      <c r="B36" s="369"/>
      <c r="C36" s="179"/>
      <c r="D36" s="81"/>
      <c r="E36" s="188"/>
      <c r="F36" s="71"/>
      <c r="G36" s="6"/>
      <c r="H36" s="6"/>
      <c r="I36" s="251">
        <f t="shared" si="0"/>
        <v>0</v>
      </c>
      <c r="J36" s="76"/>
      <c r="K36" s="77"/>
      <c r="L36" s="105"/>
      <c r="M36" s="242">
        <f t="shared" si="2"/>
        <v>0</v>
      </c>
      <c r="N36" s="421"/>
      <c r="O36" s="422"/>
      <c r="P36" s="251">
        <f t="shared" si="1"/>
        <v>0</v>
      </c>
      <c r="Q36" s="81"/>
      <c r="R36" s="339"/>
      <c r="S36" s="339"/>
      <c r="T36" s="339"/>
      <c r="U36" s="339"/>
      <c r="V36" s="339"/>
      <c r="W36" s="339"/>
      <c r="X36" s="339"/>
    </row>
    <row r="37" spans="1:24" ht="37.5" customHeight="1" x14ac:dyDescent="0.3">
      <c r="A37" s="68"/>
      <c r="B37" s="369"/>
      <c r="C37" s="179"/>
      <c r="D37" s="81"/>
      <c r="E37" s="82"/>
      <c r="F37" s="71"/>
      <c r="G37" s="6"/>
      <c r="H37" s="6"/>
      <c r="I37" s="251">
        <f t="shared" si="0"/>
        <v>0</v>
      </c>
      <c r="J37" s="76"/>
      <c r="K37" s="77"/>
      <c r="L37" s="105"/>
      <c r="M37" s="242">
        <f t="shared" si="2"/>
        <v>0</v>
      </c>
      <c r="N37" s="421"/>
      <c r="O37" s="422"/>
      <c r="P37" s="251">
        <f t="shared" si="1"/>
        <v>0</v>
      </c>
      <c r="Q37" s="81"/>
      <c r="R37" s="339"/>
      <c r="S37" s="339"/>
      <c r="T37" s="339"/>
      <c r="U37" s="339"/>
      <c r="V37" s="339"/>
      <c r="W37" s="339"/>
      <c r="X37" s="339"/>
    </row>
    <row r="38" spans="1:24" ht="28.15" customHeight="1" x14ac:dyDescent="0.35">
      <c r="A38" s="67"/>
      <c r="B38" s="369"/>
      <c r="C38" s="179"/>
      <c r="D38" s="81"/>
      <c r="E38" s="175"/>
      <c r="F38" s="71"/>
      <c r="G38" s="6"/>
      <c r="H38" s="6"/>
      <c r="I38" s="251">
        <f t="shared" si="0"/>
        <v>0</v>
      </c>
      <c r="J38" s="76"/>
      <c r="K38" s="77"/>
      <c r="L38" s="105"/>
      <c r="M38" s="242">
        <f t="shared" si="2"/>
        <v>0</v>
      </c>
      <c r="N38" s="421"/>
      <c r="O38" s="422"/>
      <c r="P38" s="251">
        <f t="shared" si="1"/>
        <v>0</v>
      </c>
      <c r="Q38" s="81"/>
      <c r="R38" s="339"/>
      <c r="S38" s="339"/>
      <c r="T38" s="339"/>
      <c r="U38" s="339"/>
      <c r="V38" s="339"/>
      <c r="W38" s="339"/>
      <c r="X38" s="339"/>
    </row>
    <row r="39" spans="1:24" ht="28.15" customHeight="1" x14ac:dyDescent="0.35">
      <c r="A39" s="68"/>
      <c r="B39" s="369"/>
      <c r="C39" s="179"/>
      <c r="D39" s="81"/>
      <c r="E39" s="188"/>
      <c r="F39" s="71"/>
      <c r="G39" s="6"/>
      <c r="H39" s="6"/>
      <c r="I39" s="251">
        <f t="shared" si="0"/>
        <v>0</v>
      </c>
      <c r="J39" s="76"/>
      <c r="K39" s="77"/>
      <c r="L39" s="105"/>
      <c r="M39" s="242">
        <f>I39</f>
        <v>0</v>
      </c>
      <c r="N39" s="80"/>
      <c r="O39" s="423"/>
      <c r="P39" s="251">
        <f t="shared" si="1"/>
        <v>0</v>
      </c>
      <c r="Q39" s="82"/>
      <c r="R39" s="339"/>
      <c r="S39" s="339"/>
      <c r="T39" s="339"/>
      <c r="U39" s="339"/>
      <c r="V39" s="339"/>
      <c r="W39" s="339"/>
      <c r="X39" s="339"/>
    </row>
    <row r="40" spans="1:24" ht="28.15" customHeight="1" thickBot="1" x14ac:dyDescent="0.35">
      <c r="A40" s="69"/>
      <c r="B40" s="370"/>
      <c r="C40" s="156"/>
      <c r="D40" s="166"/>
      <c r="E40" s="176"/>
      <c r="F40" s="72"/>
      <c r="G40" s="65"/>
      <c r="H40" s="65"/>
      <c r="I40" s="251">
        <f t="shared" si="0"/>
        <v>0</v>
      </c>
      <c r="J40" s="78"/>
      <c r="K40" s="79"/>
      <c r="L40" s="105"/>
      <c r="M40" s="243">
        <f t="shared" si="2"/>
        <v>0</v>
      </c>
      <c r="N40" s="424"/>
      <c r="O40" s="425"/>
      <c r="P40" s="251">
        <f t="shared" si="1"/>
        <v>0</v>
      </c>
      <c r="Q40" s="166"/>
      <c r="R40" s="339"/>
      <c r="S40" s="339"/>
      <c r="T40" s="339"/>
      <c r="U40" s="339"/>
      <c r="V40" s="339"/>
      <c r="W40" s="339"/>
      <c r="X40" s="339"/>
    </row>
    <row r="41" spans="1:24" ht="17.25" customHeight="1" thickBot="1" x14ac:dyDescent="0.35">
      <c r="A41" s="105"/>
      <c r="B41" s="105"/>
      <c r="C41" s="105"/>
      <c r="D41" s="105"/>
      <c r="E41" s="105"/>
      <c r="F41" s="105"/>
      <c r="G41" s="105"/>
      <c r="H41" s="105"/>
      <c r="I41" s="105"/>
      <c r="J41" s="105"/>
      <c r="K41" s="105"/>
      <c r="L41" s="105"/>
      <c r="M41" s="167"/>
      <c r="N41" s="167"/>
      <c r="O41" s="167"/>
      <c r="P41" s="167"/>
      <c r="Q41" s="167"/>
      <c r="R41" s="360"/>
      <c r="S41" s="339"/>
      <c r="T41" s="339"/>
      <c r="U41" s="329"/>
      <c r="V41" s="329"/>
      <c r="W41" s="329"/>
      <c r="X41" s="339"/>
    </row>
    <row r="42" spans="1:24" ht="17.25" customHeight="1" thickBot="1" x14ac:dyDescent="0.35">
      <c r="A42" s="105"/>
      <c r="B42" s="105"/>
      <c r="C42" s="105"/>
      <c r="D42" s="105"/>
      <c r="E42" s="105"/>
      <c r="F42" s="105"/>
      <c r="G42" s="105"/>
      <c r="H42" s="237" t="s">
        <v>41</v>
      </c>
      <c r="I42" s="238">
        <f>SUM(I22:I40)</f>
        <v>0</v>
      </c>
      <c r="J42" s="106" t="s">
        <v>155</v>
      </c>
      <c r="K42" s="105"/>
      <c r="L42" s="105"/>
      <c r="M42" s="306">
        <f>SUM(M22:M40)</f>
        <v>0</v>
      </c>
      <c r="N42" s="418"/>
      <c r="O42" s="417"/>
      <c r="P42" s="238">
        <f>SUM(P22:P40)</f>
        <v>0</v>
      </c>
      <c r="Q42" s="106"/>
      <c r="R42" s="339"/>
      <c r="S42" s="339"/>
      <c r="T42" s="339"/>
      <c r="U42" s="361"/>
      <c r="V42" s="342"/>
      <c r="W42" s="361"/>
      <c r="X42" s="340"/>
    </row>
    <row r="43" spans="1:24" ht="17.25" customHeight="1" x14ac:dyDescent="0.3">
      <c r="A43" s="105"/>
      <c r="B43" s="105"/>
      <c r="C43" s="105"/>
      <c r="D43" s="105"/>
      <c r="E43" s="105"/>
      <c r="F43" s="105"/>
      <c r="G43" s="105"/>
      <c r="H43" s="105"/>
      <c r="I43" s="105"/>
      <c r="J43" s="105"/>
      <c r="K43" s="105"/>
      <c r="L43" s="105"/>
      <c r="M43" s="105"/>
      <c r="N43" s="105"/>
      <c r="O43" s="105"/>
      <c r="P43" s="105"/>
      <c r="Q43" s="168"/>
      <c r="R43" s="360"/>
      <c r="S43" s="339"/>
      <c r="T43" s="339"/>
      <c r="U43" s="341"/>
      <c r="V43" s="339"/>
      <c r="W43" s="341"/>
      <c r="X43" s="339"/>
    </row>
    <row r="44" spans="1:24" ht="17.25" customHeight="1" x14ac:dyDescent="0.3">
      <c r="A44" s="105"/>
      <c r="B44" s="105"/>
      <c r="C44" s="105"/>
      <c r="D44" s="105"/>
      <c r="E44" s="105"/>
      <c r="F44" s="105"/>
      <c r="G44" s="105"/>
      <c r="H44" s="105"/>
      <c r="I44" s="105"/>
      <c r="J44" s="105"/>
      <c r="K44" s="105"/>
      <c r="L44" s="105"/>
      <c r="M44" s="105"/>
      <c r="N44" s="105"/>
      <c r="O44" s="105"/>
      <c r="P44" s="105"/>
      <c r="Q44" s="168"/>
      <c r="R44" s="360"/>
      <c r="S44" s="339"/>
      <c r="T44" s="339"/>
      <c r="U44" s="341"/>
      <c r="V44" s="339"/>
      <c r="W44" s="341"/>
      <c r="X44" s="339"/>
    </row>
    <row r="45" spans="1:24" ht="16.899999999999999" customHeight="1" x14ac:dyDescent="0.3">
      <c r="A45" s="105"/>
      <c r="B45" s="105"/>
      <c r="C45" s="105"/>
      <c r="D45" s="105"/>
      <c r="E45" s="105"/>
      <c r="F45" s="105"/>
      <c r="G45" s="105"/>
      <c r="H45" s="105"/>
      <c r="I45" s="105"/>
      <c r="J45" s="105"/>
      <c r="K45" s="105"/>
      <c r="L45" s="105"/>
      <c r="M45" s="105"/>
      <c r="N45" s="105"/>
      <c r="O45" s="105"/>
      <c r="P45" s="105"/>
      <c r="Q45" s="105"/>
      <c r="R45" s="339"/>
      <c r="S45" s="339"/>
      <c r="T45" s="339"/>
      <c r="U45" s="339"/>
      <c r="V45" s="339"/>
      <c r="W45" s="339"/>
      <c r="X45" s="339"/>
    </row>
    <row r="46" spans="1:24" ht="17.25" customHeight="1" x14ac:dyDescent="0.3">
      <c r="A46" s="105"/>
      <c r="B46" s="105"/>
      <c r="C46" s="105"/>
      <c r="D46" s="105"/>
      <c r="E46" s="105"/>
      <c r="F46" s="105"/>
      <c r="G46" s="105"/>
      <c r="H46" s="105"/>
      <c r="I46" s="105"/>
      <c r="J46" s="105"/>
      <c r="K46" s="105"/>
      <c r="L46" s="105"/>
      <c r="M46" s="105"/>
      <c r="N46" s="105"/>
      <c r="O46" s="105"/>
      <c r="P46" s="105"/>
      <c r="Q46" s="105"/>
      <c r="R46" s="339"/>
      <c r="S46" s="339"/>
      <c r="T46" s="339"/>
      <c r="U46" s="339"/>
      <c r="V46" s="339"/>
      <c r="W46" s="339"/>
      <c r="X46" s="339"/>
    </row>
    <row r="47" spans="1:24" ht="17.25" customHeight="1" x14ac:dyDescent="0.3">
      <c r="A47" s="105"/>
      <c r="B47" s="105"/>
      <c r="C47" s="105"/>
      <c r="D47" s="105"/>
      <c r="E47" s="105"/>
      <c r="F47" s="105"/>
      <c r="G47" s="105"/>
      <c r="H47" s="105"/>
      <c r="I47" s="105"/>
      <c r="J47" s="105"/>
      <c r="K47" s="105"/>
      <c r="L47" s="105"/>
      <c r="M47" s="105"/>
      <c r="N47" s="105"/>
      <c r="O47" s="105"/>
      <c r="P47" s="105"/>
      <c r="Q47" s="105"/>
      <c r="R47" s="339"/>
      <c r="S47" s="339"/>
      <c r="T47" s="339"/>
      <c r="U47" s="339"/>
      <c r="V47" s="339"/>
      <c r="W47" s="339"/>
      <c r="X47" s="339"/>
    </row>
    <row r="48" spans="1:24" ht="17.25" customHeight="1" x14ac:dyDescent="0.3">
      <c r="A48" s="105"/>
      <c r="B48" s="105"/>
      <c r="C48" s="105"/>
      <c r="D48" s="105"/>
      <c r="E48" s="105"/>
      <c r="F48" s="105"/>
      <c r="G48" s="105"/>
      <c r="H48" s="105"/>
      <c r="I48" s="105"/>
      <c r="J48" s="105"/>
      <c r="K48" s="105"/>
      <c r="L48" s="105"/>
      <c r="M48" s="105"/>
      <c r="N48" s="105"/>
      <c r="O48" s="105"/>
      <c r="P48" s="105"/>
      <c r="Q48" s="105"/>
      <c r="R48" s="339"/>
      <c r="S48" s="339"/>
      <c r="T48" s="339"/>
      <c r="U48" s="339"/>
      <c r="V48" s="339"/>
      <c r="W48" s="339"/>
      <c r="X48" s="339"/>
    </row>
    <row r="49" spans="1:24" ht="17.25" customHeight="1" x14ac:dyDescent="0.3">
      <c r="A49" s="105"/>
      <c r="B49" s="105"/>
      <c r="C49" s="105"/>
      <c r="D49" s="105"/>
      <c r="E49" s="105"/>
      <c r="F49" s="105"/>
      <c r="G49" s="105"/>
      <c r="H49" s="105"/>
      <c r="I49" s="105"/>
      <c r="J49" s="105"/>
      <c r="K49" s="105"/>
      <c r="L49" s="105"/>
      <c r="M49" s="105"/>
      <c r="N49" s="105"/>
      <c r="O49" s="105"/>
      <c r="P49" s="105"/>
      <c r="Q49" s="105"/>
      <c r="R49" s="339"/>
      <c r="S49" s="339"/>
      <c r="T49" s="339"/>
      <c r="U49" s="339"/>
      <c r="V49" s="339"/>
      <c r="W49" s="339"/>
      <c r="X49" s="339"/>
    </row>
    <row r="50" spans="1:24" ht="17.25" customHeight="1" x14ac:dyDescent="0.35">
      <c r="A50" s="105"/>
      <c r="B50" s="105"/>
      <c r="C50" s="105"/>
      <c r="D50" s="105"/>
      <c r="E50" s="105"/>
      <c r="F50" s="170"/>
      <c r="G50" s="170"/>
      <c r="H50" s="170"/>
      <c r="I50" s="170"/>
      <c r="J50" s="171"/>
      <c r="K50" s="172"/>
      <c r="L50" s="172"/>
      <c r="M50" s="105"/>
      <c r="N50" s="105"/>
      <c r="O50" s="105"/>
      <c r="P50" s="105"/>
      <c r="Q50" s="105"/>
      <c r="R50" s="339"/>
      <c r="S50" s="339"/>
      <c r="T50" s="339"/>
      <c r="U50" s="339"/>
      <c r="V50" s="339"/>
      <c r="W50" s="339"/>
      <c r="X50" s="339"/>
    </row>
    <row r="51" spans="1:24" ht="45" customHeight="1" x14ac:dyDescent="0.35">
      <c r="A51" s="105"/>
      <c r="B51" s="105"/>
      <c r="C51" s="105"/>
      <c r="D51" s="105"/>
      <c r="E51" s="321" t="s">
        <v>228</v>
      </c>
      <c r="F51" s="322"/>
      <c r="G51" s="322"/>
      <c r="H51" s="322"/>
      <c r="I51" s="322"/>
      <c r="J51" s="322"/>
      <c r="K51" s="322"/>
      <c r="L51" s="322"/>
      <c r="M51" s="322"/>
      <c r="N51" s="322"/>
      <c r="O51" s="412"/>
      <c r="P51" s="322"/>
      <c r="Q51" s="323"/>
      <c r="R51" s="339"/>
      <c r="S51" s="339"/>
      <c r="T51" s="339"/>
      <c r="U51" s="339"/>
      <c r="V51" s="339"/>
      <c r="W51" s="339"/>
      <c r="X51" s="339"/>
    </row>
    <row r="52" spans="1:24" ht="17.25" customHeight="1" x14ac:dyDescent="0.3">
      <c r="A52" s="105"/>
      <c r="B52" s="105"/>
      <c r="C52" s="105"/>
      <c r="D52" s="105"/>
      <c r="E52" s="105"/>
      <c r="F52" s="105"/>
      <c r="G52" s="105"/>
      <c r="H52" s="105"/>
      <c r="I52" s="105"/>
      <c r="J52" s="105"/>
      <c r="K52" s="105"/>
      <c r="L52" s="105"/>
      <c r="M52" s="105"/>
      <c r="N52" s="105"/>
      <c r="O52" s="105"/>
      <c r="P52" s="105"/>
      <c r="Q52" s="105"/>
      <c r="R52" s="339"/>
      <c r="S52" s="339"/>
      <c r="T52" s="339"/>
      <c r="U52" s="339"/>
      <c r="V52" s="339"/>
      <c r="W52" s="339"/>
      <c r="X52" s="339"/>
    </row>
    <row r="53" spans="1:24" ht="33.75" customHeight="1" x14ac:dyDescent="0.35">
      <c r="A53" s="105"/>
      <c r="B53" s="105"/>
      <c r="C53" s="105"/>
      <c r="D53" s="105"/>
      <c r="E53" s="321" t="s">
        <v>156</v>
      </c>
      <c r="F53" s="322"/>
      <c r="G53" s="322"/>
      <c r="H53" s="322"/>
      <c r="I53" s="322"/>
      <c r="J53" s="322"/>
      <c r="K53" s="322"/>
      <c r="L53" s="322"/>
      <c r="M53" s="322"/>
      <c r="N53" s="322"/>
      <c r="O53" s="412"/>
      <c r="P53" s="322"/>
      <c r="Q53" s="323"/>
      <c r="R53" s="339"/>
      <c r="S53" s="339"/>
      <c r="T53" s="339"/>
      <c r="U53" s="339"/>
      <c r="V53" s="339"/>
      <c r="W53" s="339"/>
      <c r="X53" s="339"/>
    </row>
    <row r="54" spans="1:24" ht="17.25" customHeight="1" x14ac:dyDescent="0.3">
      <c r="A54" s="105"/>
      <c r="B54" s="105"/>
      <c r="C54" s="105"/>
      <c r="D54" s="105"/>
      <c r="E54" s="105"/>
      <c r="F54" s="105"/>
      <c r="G54" s="105"/>
      <c r="H54" s="105"/>
      <c r="I54" s="105"/>
      <c r="J54" s="105"/>
      <c r="K54" s="105"/>
      <c r="L54" s="105"/>
      <c r="M54" s="105"/>
      <c r="N54" s="105"/>
      <c r="O54" s="105"/>
      <c r="P54" s="105"/>
      <c r="Q54" s="105"/>
      <c r="R54" s="339"/>
      <c r="S54" s="339"/>
      <c r="T54" s="339"/>
      <c r="U54" s="339"/>
      <c r="V54" s="339"/>
      <c r="W54" s="339"/>
      <c r="X54" s="339"/>
    </row>
    <row r="55" spans="1:24" ht="17.25" customHeight="1" x14ac:dyDescent="0.35">
      <c r="A55" s="105"/>
      <c r="B55" s="105"/>
      <c r="C55" s="105"/>
      <c r="D55" s="105"/>
      <c r="E55" s="160" t="s">
        <v>157</v>
      </c>
      <c r="F55" s="582"/>
      <c r="G55" s="520"/>
      <c r="H55" s="105"/>
      <c r="I55" s="105"/>
      <c r="J55" s="105"/>
      <c r="K55" s="105"/>
      <c r="L55" s="105"/>
      <c r="M55" s="105"/>
      <c r="N55" s="105"/>
      <c r="O55" s="105"/>
      <c r="P55" s="105"/>
      <c r="Q55" s="105"/>
      <c r="R55" s="339"/>
      <c r="S55" s="339"/>
      <c r="T55" s="339"/>
      <c r="U55" s="339"/>
      <c r="V55" s="339"/>
      <c r="W55" s="339"/>
      <c r="X55" s="339"/>
    </row>
    <row r="56" spans="1:24" ht="17.25" customHeight="1" x14ac:dyDescent="0.3">
      <c r="A56" s="105"/>
      <c r="B56" s="105"/>
      <c r="C56" s="105"/>
      <c r="D56" s="105"/>
      <c r="E56" s="105"/>
      <c r="F56" s="105"/>
      <c r="G56" s="105"/>
      <c r="H56" s="105"/>
      <c r="I56" s="105"/>
      <c r="J56" s="105"/>
      <c r="K56" s="105"/>
      <c r="L56" s="105"/>
      <c r="M56" s="105"/>
      <c r="N56" s="105"/>
      <c r="O56" s="105"/>
      <c r="P56" s="105"/>
      <c r="Q56" s="105"/>
      <c r="R56" s="339"/>
      <c r="S56" s="339"/>
      <c r="T56" s="339"/>
      <c r="U56" s="339"/>
      <c r="V56" s="339"/>
      <c r="W56" s="339"/>
      <c r="X56" s="339"/>
    </row>
    <row r="57" spans="1:24" ht="17.25" customHeight="1" x14ac:dyDescent="0.3"/>
    <row r="58" spans="1:24" ht="17.25" customHeight="1" x14ac:dyDescent="0.3"/>
    <row r="59" spans="1:24" ht="17.25" customHeight="1" x14ac:dyDescent="0.3"/>
    <row r="60" spans="1:24" ht="17.25" customHeight="1" x14ac:dyDescent="0.3"/>
    <row r="61" spans="1:24" ht="17.25" customHeight="1" x14ac:dyDescent="0.3"/>
    <row r="62" spans="1:24" ht="17.25" customHeight="1" x14ac:dyDescent="0.3"/>
    <row r="63" spans="1:24" ht="17.25" customHeight="1" x14ac:dyDescent="0.3"/>
    <row r="64" spans="1:24"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sheetData>
  <mergeCells count="3">
    <mergeCell ref="A19:Q20"/>
    <mergeCell ref="F55:G55"/>
    <mergeCell ref="M14:Q17"/>
  </mergeCells>
  <pageMargins left="0.7" right="0.7" top="0.75" bottom="0.75" header="0.3" footer="0.3"/>
  <pageSetup paperSize="9" orientation="portrait" horizontalDpi="300" verticalDpi="300" r:id="rId1"/>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51F61B3A-88A6-4177-9CAC-FB637AD45F50}">
          <x14:formula1>
            <xm:f>'DROPDOWN DATA'!$B$2:$B$4</xm:f>
          </x14:formula1>
          <xm:sqref>E15</xm:sqref>
        </x14:dataValidation>
        <x14:dataValidation type="list" allowBlank="1" showInputMessage="1" showErrorMessage="1" xr:uid="{3D31D25E-9181-44A6-A739-28C31F0DCDDC}">
          <x14:formula1>
            <xm:f>'DROPDOWN DATA'!$A$2:$A$19</xm:f>
          </x14:formula1>
          <xm:sqref>J15</xm:sqref>
        </x14:dataValidation>
        <x14:dataValidation type="list" allowBlank="1" showInputMessage="1" showErrorMessage="1" xr:uid="{E556CEE9-7B1C-409D-9AD3-05E015EFF310}">
          <x14:formula1>
            <xm:f>'DROPDOWN DATA'!$J$2:$J$6</xm:f>
          </x14:formula1>
          <xm:sqref>C22:C40</xm:sqref>
        </x14:dataValidation>
        <x14:dataValidation type="list" allowBlank="1" showInputMessage="1" showErrorMessage="1" xr:uid="{7987E974-F3AE-4FE8-A145-353ACE0A5EBF}">
          <x14:formula1>
            <xm:f>'DROPDOWN DATA'!$K$2:$K$14</xm:f>
          </x14:formula1>
          <xm:sqref>D22:D40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87278-91E8-4E0D-A1AF-8D1E6947ABB4}">
  <dimension ref="A1:Q89"/>
  <sheetViews>
    <sheetView topLeftCell="F16" zoomScale="50" zoomScaleNormal="50" workbookViewId="0">
      <selection activeCell="P22" sqref="P22"/>
    </sheetView>
  </sheetViews>
  <sheetFormatPr defaultColWidth="10.84375" defaultRowHeight="13.5" x14ac:dyDescent="0.3"/>
  <cols>
    <col min="1" max="1" width="22.23046875" customWidth="1"/>
    <col min="2" max="3" width="26.15234375" customWidth="1"/>
    <col min="4" max="4" width="19.4609375" customWidth="1"/>
    <col min="5" max="5" width="53.4609375" customWidth="1"/>
    <col min="6" max="6" width="14.84375" customWidth="1"/>
    <col min="7" max="7" width="17.84375" customWidth="1"/>
    <col min="8" max="8" width="12.84375" customWidth="1"/>
    <col min="9" max="9" width="20.15234375" customWidth="1"/>
    <col min="10" max="10" width="11.84375" customWidth="1"/>
    <col min="11" max="12" width="23.84375" customWidth="1"/>
    <col min="13" max="13" width="28.23046875" bestFit="1" customWidth="1"/>
    <col min="14" max="15" width="27.765625" customWidth="1"/>
    <col min="16" max="16" width="25.765625" bestFit="1" customWidth="1"/>
    <col min="17" max="17" width="18.61328125" bestFit="1" customWidth="1"/>
  </cols>
  <sheetData>
    <row r="1" spans="1:17" x14ac:dyDescent="0.3">
      <c r="A1" s="105"/>
      <c r="B1" s="105"/>
      <c r="C1" s="105"/>
      <c r="D1" s="105"/>
      <c r="E1" s="105"/>
      <c r="F1" s="105"/>
      <c r="G1" s="105"/>
      <c r="H1" s="105"/>
      <c r="I1" s="105"/>
      <c r="J1" s="105"/>
      <c r="K1" s="105"/>
      <c r="L1" s="105"/>
      <c r="M1" s="105"/>
      <c r="N1" s="105"/>
      <c r="O1" s="105"/>
      <c r="P1" s="105"/>
      <c r="Q1" s="105"/>
    </row>
    <row r="2" spans="1:17" x14ac:dyDescent="0.3">
      <c r="A2" s="105"/>
      <c r="B2" s="105"/>
      <c r="C2" s="105"/>
      <c r="D2" s="105"/>
      <c r="E2" s="105"/>
      <c r="F2" s="105"/>
      <c r="G2" s="105"/>
      <c r="H2" s="105"/>
      <c r="I2" s="105"/>
      <c r="J2" s="105"/>
      <c r="K2" s="105"/>
      <c r="L2" s="105"/>
      <c r="M2" s="105"/>
      <c r="N2" s="105"/>
      <c r="O2" s="105"/>
      <c r="P2" s="105"/>
      <c r="Q2" s="105"/>
    </row>
    <row r="3" spans="1:17" x14ac:dyDescent="0.3">
      <c r="A3" s="105"/>
      <c r="B3" s="105"/>
      <c r="C3" s="105"/>
      <c r="D3" s="105"/>
      <c r="E3" s="105"/>
      <c r="F3" s="105"/>
      <c r="G3" s="105"/>
      <c r="H3" s="105"/>
      <c r="I3" s="105"/>
      <c r="J3" s="105"/>
      <c r="K3" s="105"/>
      <c r="L3" s="105"/>
      <c r="M3" s="105"/>
      <c r="N3" s="105"/>
      <c r="O3" s="105"/>
      <c r="P3" s="105"/>
      <c r="Q3" s="105"/>
    </row>
    <row r="4" spans="1:17" x14ac:dyDescent="0.3">
      <c r="A4" s="105"/>
      <c r="B4" s="105"/>
      <c r="C4" s="105"/>
      <c r="D4" s="105"/>
      <c r="E4" s="105"/>
      <c r="F4" s="105"/>
      <c r="G4" s="105"/>
      <c r="H4" s="105"/>
      <c r="I4" s="105"/>
      <c r="J4" s="105"/>
      <c r="K4" s="105"/>
      <c r="L4" s="105"/>
      <c r="M4" s="105"/>
      <c r="N4" s="105"/>
      <c r="O4" s="105"/>
      <c r="P4" s="105"/>
      <c r="Q4" s="105"/>
    </row>
    <row r="5" spans="1:17" x14ac:dyDescent="0.3">
      <c r="A5" s="105"/>
      <c r="B5" s="105"/>
      <c r="C5" s="105"/>
      <c r="D5" s="105"/>
      <c r="E5" s="105"/>
      <c r="F5" s="105"/>
      <c r="G5" s="105"/>
      <c r="H5" s="105"/>
      <c r="I5" s="105"/>
      <c r="J5" s="105"/>
      <c r="K5" s="105"/>
      <c r="L5" s="105"/>
      <c r="M5" s="105"/>
      <c r="N5" s="105"/>
      <c r="O5" s="105"/>
      <c r="P5" s="105"/>
      <c r="Q5" s="105"/>
    </row>
    <row r="6" spans="1:17" x14ac:dyDescent="0.3">
      <c r="A6" s="105"/>
      <c r="B6" s="105" t="s">
        <v>217</v>
      </c>
      <c r="C6" s="105"/>
      <c r="D6" s="105"/>
      <c r="E6" s="105"/>
      <c r="F6" s="105"/>
      <c r="G6" s="105"/>
      <c r="H6" s="105"/>
      <c r="I6" s="105"/>
      <c r="J6" s="105"/>
      <c r="K6" s="105"/>
      <c r="L6" s="105"/>
      <c r="M6" s="105"/>
      <c r="N6" s="105"/>
      <c r="O6" s="105"/>
      <c r="P6" s="105"/>
      <c r="Q6" s="105"/>
    </row>
    <row r="7" spans="1:17" x14ac:dyDescent="0.3">
      <c r="A7" s="105"/>
      <c r="B7" s="105"/>
      <c r="C7" s="105"/>
      <c r="D7" s="105"/>
      <c r="E7" s="105"/>
      <c r="F7" s="105"/>
      <c r="G7" s="105"/>
      <c r="H7" s="105"/>
      <c r="I7" s="105"/>
      <c r="J7" s="105"/>
      <c r="K7" s="105"/>
      <c r="L7" s="105"/>
      <c r="M7" s="105"/>
      <c r="N7" s="105"/>
      <c r="O7" s="105"/>
      <c r="P7" s="105"/>
      <c r="Q7" s="105"/>
    </row>
    <row r="8" spans="1:17" x14ac:dyDescent="0.3">
      <c r="A8" s="105"/>
      <c r="B8" s="105" t="s">
        <v>217</v>
      </c>
      <c r="C8" s="105"/>
      <c r="D8" s="105"/>
      <c r="E8" s="105"/>
      <c r="F8" s="105"/>
      <c r="G8" s="105"/>
      <c r="H8" s="105"/>
      <c r="I8" s="105"/>
      <c r="J8" s="105"/>
      <c r="K8" s="105"/>
      <c r="L8" s="105"/>
      <c r="M8" s="105"/>
      <c r="N8" s="105"/>
      <c r="O8" s="105"/>
      <c r="P8" s="105"/>
      <c r="Q8" s="105"/>
    </row>
    <row r="9" spans="1:17" x14ac:dyDescent="0.3">
      <c r="A9" s="105"/>
      <c r="B9" s="105"/>
      <c r="C9" s="105"/>
      <c r="D9" s="105"/>
      <c r="E9" s="105"/>
      <c r="F9" s="105"/>
      <c r="G9" s="105"/>
      <c r="H9" s="105"/>
      <c r="I9" s="105"/>
      <c r="J9" s="105"/>
      <c r="K9" s="105"/>
      <c r="L9" s="105"/>
      <c r="M9" s="105"/>
      <c r="N9" s="105"/>
      <c r="O9" s="105"/>
      <c r="P9" s="105"/>
      <c r="Q9" s="105"/>
    </row>
    <row r="10" spans="1:17" x14ac:dyDescent="0.3">
      <c r="A10" s="105"/>
      <c r="B10" s="105"/>
      <c r="C10" s="105"/>
      <c r="D10" s="105"/>
      <c r="E10" s="105"/>
      <c r="F10" s="105"/>
      <c r="G10" s="105"/>
      <c r="H10" s="105"/>
      <c r="I10" s="105"/>
      <c r="J10" s="105"/>
      <c r="K10" s="105"/>
      <c r="L10" s="105"/>
      <c r="M10" s="105"/>
      <c r="N10" s="105"/>
      <c r="O10" s="105"/>
      <c r="P10" s="105"/>
      <c r="Q10" s="105"/>
    </row>
    <row r="11" spans="1:17" x14ac:dyDescent="0.3">
      <c r="A11" s="105"/>
      <c r="B11" s="105"/>
      <c r="C11" s="105"/>
      <c r="D11" s="105"/>
      <c r="E11" s="105"/>
      <c r="F11" s="105"/>
      <c r="G11" s="105"/>
      <c r="H11" s="105"/>
      <c r="I11" s="105"/>
      <c r="J11" s="105"/>
      <c r="K11" s="105"/>
      <c r="L11" s="105"/>
      <c r="M11" s="105"/>
      <c r="N11" s="105"/>
      <c r="O11" s="105"/>
      <c r="P11" s="105"/>
      <c r="Q11" s="105"/>
    </row>
    <row r="12" spans="1:17" x14ac:dyDescent="0.3">
      <c r="A12" s="105"/>
      <c r="B12" s="105"/>
      <c r="C12" s="105"/>
      <c r="D12" s="105"/>
      <c r="E12" s="105"/>
      <c r="F12" s="105"/>
      <c r="G12" s="105"/>
      <c r="H12" s="105"/>
      <c r="I12" s="105"/>
      <c r="J12" s="105"/>
      <c r="K12" s="105"/>
      <c r="L12" s="105"/>
      <c r="M12" s="105"/>
      <c r="N12" s="105"/>
      <c r="O12" s="105"/>
      <c r="P12" s="105"/>
      <c r="Q12" s="105"/>
    </row>
    <row r="13" spans="1:17" ht="14" thickBot="1" x14ac:dyDescent="0.35">
      <c r="A13" s="105"/>
      <c r="B13" s="105"/>
      <c r="C13" s="105"/>
      <c r="D13" s="105"/>
      <c r="E13" s="105"/>
      <c r="F13" s="105"/>
      <c r="G13" s="105"/>
      <c r="H13" s="105"/>
      <c r="I13" s="105"/>
      <c r="J13" s="105"/>
      <c r="K13" s="105"/>
      <c r="L13" s="105"/>
      <c r="M13" s="105"/>
      <c r="N13" s="105"/>
      <c r="O13" s="105"/>
      <c r="P13" s="105"/>
      <c r="Q13" s="105"/>
    </row>
    <row r="14" spans="1:17" ht="12.75" customHeight="1" x14ac:dyDescent="0.35">
      <c r="A14" s="265" t="s">
        <v>128</v>
      </c>
      <c r="B14" s="288"/>
      <c r="C14" s="288"/>
      <c r="D14" s="288"/>
      <c r="E14" s="288"/>
      <c r="F14" s="288"/>
      <c r="G14" s="288"/>
      <c r="H14" s="288"/>
      <c r="I14" s="266"/>
      <c r="J14" s="266"/>
      <c r="K14" s="266"/>
      <c r="L14" s="267" t="s">
        <v>130</v>
      </c>
      <c r="M14" s="268"/>
      <c r="N14" s="429">
        <v>44743</v>
      </c>
      <c r="O14" s="430"/>
      <c r="P14" s="105"/>
      <c r="Q14" s="105"/>
    </row>
    <row r="15" spans="1:17" ht="12.75" customHeight="1" x14ac:dyDescent="0.35">
      <c r="A15" s="269"/>
      <c r="B15" s="270" t="s">
        <v>132</v>
      </c>
      <c r="C15" s="286"/>
      <c r="D15" s="271"/>
      <c r="E15" s="272"/>
      <c r="F15" s="273" t="s">
        <v>133</v>
      </c>
      <c r="G15" s="274"/>
      <c r="H15" s="284"/>
      <c r="I15" s="289"/>
      <c r="J15" s="289"/>
      <c r="K15" s="289"/>
      <c r="L15" s="289"/>
      <c r="M15" s="289"/>
      <c r="N15" s="290"/>
      <c r="O15" s="431"/>
      <c r="P15" s="105"/>
      <c r="Q15" s="105"/>
    </row>
    <row r="16" spans="1:17" ht="13.5" customHeight="1" x14ac:dyDescent="0.3">
      <c r="A16" s="276"/>
      <c r="B16" s="272" t="s">
        <v>134</v>
      </c>
      <c r="C16" s="287">
        <v>1</v>
      </c>
      <c r="D16" s="272"/>
      <c r="E16" s="271"/>
      <c r="F16" s="277" t="s">
        <v>135</v>
      </c>
      <c r="G16" s="271"/>
      <c r="H16" s="285"/>
      <c r="I16" s="271"/>
      <c r="J16" s="271"/>
      <c r="K16" s="271"/>
      <c r="L16" s="271"/>
      <c r="M16" s="271"/>
      <c r="N16" s="278"/>
      <c r="O16" s="432"/>
      <c r="P16" s="105"/>
      <c r="Q16" s="105"/>
    </row>
    <row r="17" spans="1:17" ht="13.5" customHeight="1" thickBot="1" x14ac:dyDescent="0.35">
      <c r="A17" s="279"/>
      <c r="B17" s="280"/>
      <c r="C17" s="280"/>
      <c r="D17" s="280"/>
      <c r="E17" s="281"/>
      <c r="F17" s="282"/>
      <c r="G17" s="281"/>
      <c r="H17" s="281"/>
      <c r="I17" s="281"/>
      <c r="J17" s="281"/>
      <c r="K17" s="281"/>
      <c r="L17" s="281"/>
      <c r="M17" s="281"/>
      <c r="N17" s="283"/>
      <c r="O17" s="432"/>
      <c r="P17" s="105"/>
      <c r="Q17" s="105"/>
    </row>
    <row r="18" spans="1:17" ht="13.5" customHeight="1" thickBot="1" x14ac:dyDescent="0.35">
      <c r="A18" s="105"/>
      <c r="B18" s="105"/>
      <c r="C18" s="105"/>
      <c r="D18" s="105"/>
      <c r="E18" s="163"/>
      <c r="F18" s="105"/>
      <c r="G18" s="105"/>
      <c r="H18" s="105"/>
      <c r="I18" s="105"/>
      <c r="J18" s="105"/>
      <c r="K18" s="209"/>
      <c r="L18" s="209"/>
      <c r="M18" s="209"/>
      <c r="N18" s="209"/>
      <c r="O18" s="209"/>
      <c r="P18" s="105"/>
      <c r="Q18" s="105"/>
    </row>
    <row r="19" spans="1:17" ht="13.5" customHeight="1" x14ac:dyDescent="0.3">
      <c r="A19" s="572" t="s">
        <v>270</v>
      </c>
      <c r="B19" s="572"/>
      <c r="C19" s="572"/>
      <c r="D19" s="572"/>
      <c r="E19" s="572"/>
      <c r="F19" s="572"/>
      <c r="G19" s="572"/>
      <c r="H19" s="572"/>
      <c r="I19" s="572"/>
      <c r="J19" s="351"/>
      <c r="K19" s="352"/>
      <c r="L19" s="352"/>
      <c r="M19" s="352"/>
      <c r="N19" s="352"/>
      <c r="O19" s="352"/>
      <c r="P19" s="351"/>
      <c r="Q19" s="353"/>
    </row>
    <row r="20" spans="1:17" ht="14.25" customHeight="1" thickBot="1" x14ac:dyDescent="0.35">
      <c r="A20" s="575"/>
      <c r="B20" s="575"/>
      <c r="C20" s="575"/>
      <c r="D20" s="575"/>
      <c r="E20" s="575"/>
      <c r="F20" s="575"/>
      <c r="G20" s="575"/>
      <c r="H20" s="575"/>
      <c r="I20" s="575"/>
      <c r="J20" s="281"/>
      <c r="K20" s="350"/>
      <c r="L20" s="350"/>
      <c r="M20" s="350"/>
      <c r="N20" s="350"/>
      <c r="O20" s="350"/>
      <c r="P20" s="281"/>
      <c r="Q20" s="283"/>
    </row>
    <row r="21" spans="1:17" ht="40.5" customHeight="1" thickBot="1" x14ac:dyDescent="0.35">
      <c r="A21" s="228" t="s">
        <v>136</v>
      </c>
      <c r="B21" s="229" t="s">
        <v>266</v>
      </c>
      <c r="C21" s="229" t="s">
        <v>264</v>
      </c>
      <c r="D21" s="230" t="s">
        <v>263</v>
      </c>
      <c r="E21" s="229" t="s">
        <v>111</v>
      </c>
      <c r="F21" s="253" t="s">
        <v>267</v>
      </c>
      <c r="G21" s="254" t="s">
        <v>268</v>
      </c>
      <c r="H21" s="253" t="s">
        <v>271</v>
      </c>
      <c r="I21" s="247" t="s">
        <v>41</v>
      </c>
      <c r="J21" s="255" t="s">
        <v>147</v>
      </c>
      <c r="K21" s="234" t="s">
        <v>148</v>
      </c>
      <c r="L21" s="105"/>
      <c r="M21" s="239" t="s">
        <v>149</v>
      </c>
      <c r="N21" s="427" t="s">
        <v>386</v>
      </c>
      <c r="O21" s="428" t="s">
        <v>388</v>
      </c>
      <c r="P21" s="239" t="s">
        <v>151</v>
      </c>
      <c r="Q21" s="241" t="s">
        <v>152</v>
      </c>
    </row>
    <row r="22" spans="1:17" ht="17.25" customHeight="1" x14ac:dyDescent="0.3">
      <c r="A22" s="66"/>
      <c r="B22" s="207"/>
      <c r="C22" s="207"/>
      <c r="D22" s="70"/>
      <c r="E22" s="178"/>
      <c r="F22" s="214"/>
      <c r="G22" s="433"/>
      <c r="H22" s="434"/>
      <c r="I22" s="251">
        <f>F22*(G22+H22)</f>
        <v>0</v>
      </c>
      <c r="J22" s="74"/>
      <c r="K22" s="75"/>
      <c r="L22" s="105"/>
      <c r="M22" s="242">
        <f t="shared" ref="M22:M40" si="0">I22</f>
        <v>0</v>
      </c>
      <c r="N22" s="422"/>
      <c r="O22" s="421"/>
      <c r="P22" s="242">
        <f>F22*(N22+O22)</f>
        <v>0</v>
      </c>
      <c r="Q22" s="81"/>
    </row>
    <row r="23" spans="1:17" ht="48" customHeight="1" x14ac:dyDescent="0.35">
      <c r="A23" s="206"/>
      <c r="B23" s="173" t="s">
        <v>153</v>
      </c>
      <c r="C23" s="173"/>
      <c r="D23" s="179"/>
      <c r="E23" s="175"/>
      <c r="F23" s="215"/>
      <c r="G23" s="435"/>
      <c r="H23" s="219"/>
      <c r="I23" s="251">
        <f t="shared" ref="I23:I40" si="1">F23*(G23+H23)</f>
        <v>0</v>
      </c>
      <c r="J23" s="204"/>
      <c r="K23" s="203"/>
      <c r="L23" s="105"/>
      <c r="M23" s="242">
        <f t="shared" si="0"/>
        <v>0</v>
      </c>
      <c r="N23" s="422"/>
      <c r="O23" s="421"/>
      <c r="P23" s="242">
        <f t="shared" ref="P23:P40" si="2">F23*(N23+O23)</f>
        <v>0</v>
      </c>
      <c r="Q23" s="81"/>
    </row>
    <row r="24" spans="1:17" ht="42.75" customHeight="1" x14ac:dyDescent="0.3">
      <c r="A24" s="68"/>
      <c r="B24" s="173" t="s">
        <v>154</v>
      </c>
      <c r="C24" s="173"/>
      <c r="D24" s="179"/>
      <c r="E24" s="202"/>
      <c r="F24" s="216"/>
      <c r="G24" s="436"/>
      <c r="H24" s="219"/>
      <c r="I24" s="251">
        <f t="shared" si="1"/>
        <v>0</v>
      </c>
      <c r="J24" s="204"/>
      <c r="K24" s="203"/>
      <c r="L24" s="105"/>
      <c r="M24" s="242">
        <f t="shared" si="0"/>
        <v>0</v>
      </c>
      <c r="N24" s="423"/>
      <c r="O24" s="80"/>
      <c r="P24" s="242">
        <f t="shared" si="2"/>
        <v>0</v>
      </c>
      <c r="Q24" s="81"/>
    </row>
    <row r="25" spans="1:17" ht="17.25" customHeight="1" x14ac:dyDescent="0.35">
      <c r="A25" s="206"/>
      <c r="B25" s="173"/>
      <c r="C25" s="173"/>
      <c r="D25" s="179"/>
      <c r="E25" s="175"/>
      <c r="F25" s="215"/>
      <c r="G25" s="435"/>
      <c r="H25" s="219"/>
      <c r="I25" s="251">
        <f t="shared" si="1"/>
        <v>0</v>
      </c>
      <c r="J25" s="204"/>
      <c r="K25" s="203"/>
      <c r="L25" s="105"/>
      <c r="M25" s="242">
        <f t="shared" si="0"/>
        <v>0</v>
      </c>
      <c r="N25" s="423"/>
      <c r="O25" s="80"/>
      <c r="P25" s="242">
        <f t="shared" si="2"/>
        <v>0</v>
      </c>
      <c r="Q25" s="81"/>
    </row>
    <row r="26" spans="1:17" ht="28.15" customHeight="1" x14ac:dyDescent="0.35">
      <c r="A26" s="68"/>
      <c r="B26" s="173"/>
      <c r="C26" s="173"/>
      <c r="D26" s="179"/>
      <c r="E26" s="205"/>
      <c r="F26" s="217"/>
      <c r="G26" s="437"/>
      <c r="H26" s="219"/>
      <c r="I26" s="251">
        <f t="shared" si="1"/>
        <v>0</v>
      </c>
      <c r="J26" s="204"/>
      <c r="K26" s="203"/>
      <c r="L26" s="105"/>
      <c r="M26" s="242">
        <f t="shared" si="0"/>
        <v>0</v>
      </c>
      <c r="N26" s="423"/>
      <c r="O26" s="80"/>
      <c r="P26" s="242">
        <f t="shared" si="2"/>
        <v>0</v>
      </c>
      <c r="Q26" s="81"/>
    </row>
    <row r="27" spans="1:17" ht="24.75" customHeight="1" x14ac:dyDescent="0.3">
      <c r="A27" s="68"/>
      <c r="B27" s="173"/>
      <c r="C27" s="173"/>
      <c r="D27" s="179"/>
      <c r="E27" s="202"/>
      <c r="F27" s="216"/>
      <c r="G27" s="436"/>
      <c r="H27" s="219"/>
      <c r="I27" s="251">
        <f t="shared" si="1"/>
        <v>0</v>
      </c>
      <c r="J27" s="204"/>
      <c r="K27" s="203"/>
      <c r="L27" s="105"/>
      <c r="M27" s="242">
        <f t="shared" si="0"/>
        <v>0</v>
      </c>
      <c r="N27" s="422"/>
      <c r="O27" s="421"/>
      <c r="P27" s="242">
        <f t="shared" si="2"/>
        <v>0</v>
      </c>
      <c r="Q27" s="81"/>
    </row>
    <row r="28" spans="1:17" ht="42" customHeight="1" x14ac:dyDescent="0.35">
      <c r="A28" s="68"/>
      <c r="B28" s="173"/>
      <c r="C28" s="173"/>
      <c r="D28" s="179"/>
      <c r="E28" s="205"/>
      <c r="F28" s="217"/>
      <c r="G28" s="437"/>
      <c r="H28" s="219"/>
      <c r="I28" s="251">
        <f t="shared" si="1"/>
        <v>0</v>
      </c>
      <c r="J28" s="204"/>
      <c r="K28" s="203"/>
      <c r="L28" s="105"/>
      <c r="M28" s="242">
        <f t="shared" si="0"/>
        <v>0</v>
      </c>
      <c r="N28" s="422"/>
      <c r="O28" s="421"/>
      <c r="P28" s="242">
        <f t="shared" si="2"/>
        <v>0</v>
      </c>
      <c r="Q28" s="81"/>
    </row>
    <row r="29" spans="1:17" ht="28.15" customHeight="1" x14ac:dyDescent="0.35">
      <c r="A29" s="206"/>
      <c r="B29" s="173"/>
      <c r="C29" s="173"/>
      <c r="D29" s="179"/>
      <c r="E29" s="175"/>
      <c r="F29" s="215"/>
      <c r="G29" s="435"/>
      <c r="H29" s="219"/>
      <c r="I29" s="251">
        <f t="shared" si="1"/>
        <v>0</v>
      </c>
      <c r="J29" s="204"/>
      <c r="K29" s="203"/>
      <c r="L29" s="105"/>
      <c r="M29" s="242">
        <f t="shared" si="0"/>
        <v>0</v>
      </c>
      <c r="N29" s="423"/>
      <c r="O29" s="80"/>
      <c r="P29" s="242">
        <f t="shared" si="2"/>
        <v>0</v>
      </c>
      <c r="Q29" s="81"/>
    </row>
    <row r="30" spans="1:17" ht="28.15" customHeight="1" x14ac:dyDescent="0.35">
      <c r="A30" s="68"/>
      <c r="B30" s="173"/>
      <c r="C30" s="173"/>
      <c r="D30" s="179"/>
      <c r="E30" s="205"/>
      <c r="F30" s="217"/>
      <c r="G30" s="437"/>
      <c r="H30" s="219"/>
      <c r="I30" s="251">
        <f t="shared" si="1"/>
        <v>0</v>
      </c>
      <c r="J30" s="204"/>
      <c r="K30" s="203"/>
      <c r="L30" s="105"/>
      <c r="M30" s="242">
        <f t="shared" si="0"/>
        <v>0</v>
      </c>
      <c r="N30" s="422"/>
      <c r="O30" s="421"/>
      <c r="P30" s="242">
        <f t="shared" si="2"/>
        <v>0</v>
      </c>
      <c r="Q30" s="81"/>
    </row>
    <row r="31" spans="1:17" ht="41.65" customHeight="1" x14ac:dyDescent="0.35">
      <c r="A31" s="206"/>
      <c r="B31" s="173"/>
      <c r="C31" s="173"/>
      <c r="D31" s="179"/>
      <c r="E31" s="175"/>
      <c r="F31" s="215"/>
      <c r="G31" s="435"/>
      <c r="H31" s="219"/>
      <c r="I31" s="251">
        <f t="shared" si="1"/>
        <v>0</v>
      </c>
      <c r="J31" s="204"/>
      <c r="K31" s="203"/>
      <c r="L31" s="105"/>
      <c r="M31" s="242">
        <f t="shared" si="0"/>
        <v>0</v>
      </c>
      <c r="N31" s="423"/>
      <c r="O31" s="80"/>
      <c r="P31" s="242">
        <f t="shared" si="2"/>
        <v>0</v>
      </c>
      <c r="Q31" s="81"/>
    </row>
    <row r="32" spans="1:17" ht="41.65" customHeight="1" x14ac:dyDescent="0.35">
      <c r="A32" s="68"/>
      <c r="B32" s="173"/>
      <c r="C32" s="173"/>
      <c r="D32" s="179"/>
      <c r="E32" s="205"/>
      <c r="F32" s="217"/>
      <c r="G32" s="437"/>
      <c r="H32" s="219"/>
      <c r="I32" s="251">
        <f t="shared" si="1"/>
        <v>0</v>
      </c>
      <c r="J32" s="204"/>
      <c r="K32" s="203"/>
      <c r="L32" s="105"/>
      <c r="M32" s="242">
        <f t="shared" si="0"/>
        <v>0</v>
      </c>
      <c r="N32" s="423"/>
      <c r="O32" s="80"/>
      <c r="P32" s="242">
        <f t="shared" si="2"/>
        <v>0</v>
      </c>
      <c r="Q32" s="81"/>
    </row>
    <row r="33" spans="1:17" ht="41.65" customHeight="1" x14ac:dyDescent="0.35">
      <c r="A33" s="68"/>
      <c r="B33" s="173"/>
      <c r="C33" s="173"/>
      <c r="D33" s="179"/>
      <c r="E33" s="205"/>
      <c r="F33" s="217"/>
      <c r="G33" s="437"/>
      <c r="H33" s="219"/>
      <c r="I33" s="251">
        <f t="shared" si="1"/>
        <v>0</v>
      </c>
      <c r="J33" s="204"/>
      <c r="K33" s="203"/>
      <c r="L33" s="105"/>
      <c r="M33" s="242">
        <f t="shared" si="0"/>
        <v>0</v>
      </c>
      <c r="N33" s="422"/>
      <c r="O33" s="421"/>
      <c r="P33" s="242">
        <f t="shared" si="2"/>
        <v>0</v>
      </c>
      <c r="Q33" s="202"/>
    </row>
    <row r="34" spans="1:17" ht="41.65" customHeight="1" x14ac:dyDescent="0.35">
      <c r="A34" s="68"/>
      <c r="B34" s="173"/>
      <c r="C34" s="173"/>
      <c r="D34" s="179"/>
      <c r="E34" s="205"/>
      <c r="F34" s="217"/>
      <c r="G34" s="437"/>
      <c r="H34" s="219"/>
      <c r="I34" s="251">
        <f t="shared" si="1"/>
        <v>0</v>
      </c>
      <c r="J34" s="204"/>
      <c r="K34" s="203"/>
      <c r="L34" s="105"/>
      <c r="M34" s="242">
        <f t="shared" si="0"/>
        <v>0</v>
      </c>
      <c r="N34" s="422"/>
      <c r="O34" s="421"/>
      <c r="P34" s="242">
        <f t="shared" si="2"/>
        <v>0</v>
      </c>
      <c r="Q34" s="81"/>
    </row>
    <row r="35" spans="1:17" ht="34.5" customHeight="1" x14ac:dyDescent="0.35">
      <c r="A35" s="68"/>
      <c r="B35" s="173"/>
      <c r="C35" s="173"/>
      <c r="D35" s="179"/>
      <c r="E35" s="205"/>
      <c r="F35" s="217"/>
      <c r="G35" s="437"/>
      <c r="H35" s="219"/>
      <c r="I35" s="251">
        <f t="shared" si="1"/>
        <v>0</v>
      </c>
      <c r="J35" s="204"/>
      <c r="K35" s="203"/>
      <c r="L35" s="105"/>
      <c r="M35" s="242">
        <f t="shared" si="0"/>
        <v>0</v>
      </c>
      <c r="N35" s="422"/>
      <c r="O35" s="421"/>
      <c r="P35" s="242">
        <f t="shared" si="2"/>
        <v>0</v>
      </c>
      <c r="Q35" s="81"/>
    </row>
    <row r="36" spans="1:17" ht="28.15" customHeight="1" x14ac:dyDescent="0.35">
      <c r="A36" s="68"/>
      <c r="B36" s="173"/>
      <c r="C36" s="173"/>
      <c r="D36" s="179"/>
      <c r="E36" s="205"/>
      <c r="F36" s="217"/>
      <c r="G36" s="437"/>
      <c r="H36" s="219"/>
      <c r="I36" s="251">
        <f t="shared" si="1"/>
        <v>0</v>
      </c>
      <c r="J36" s="204"/>
      <c r="K36" s="203"/>
      <c r="L36" s="105"/>
      <c r="M36" s="242">
        <f t="shared" si="0"/>
        <v>0</v>
      </c>
      <c r="N36" s="422"/>
      <c r="O36" s="421"/>
      <c r="P36" s="242">
        <f t="shared" si="2"/>
        <v>0</v>
      </c>
      <c r="Q36" s="81"/>
    </row>
    <row r="37" spans="1:17" ht="37.5" customHeight="1" x14ac:dyDescent="0.3">
      <c r="A37" s="68"/>
      <c r="B37" s="173"/>
      <c r="C37" s="173"/>
      <c r="D37" s="179"/>
      <c r="E37" s="202"/>
      <c r="F37" s="216"/>
      <c r="G37" s="436"/>
      <c r="H37" s="219"/>
      <c r="I37" s="251">
        <f t="shared" si="1"/>
        <v>0</v>
      </c>
      <c r="J37" s="204"/>
      <c r="K37" s="203"/>
      <c r="L37" s="105"/>
      <c r="M37" s="242">
        <f t="shared" si="0"/>
        <v>0</v>
      </c>
      <c r="N37" s="422"/>
      <c r="O37" s="421"/>
      <c r="P37" s="242">
        <f t="shared" si="2"/>
        <v>0</v>
      </c>
      <c r="Q37" s="81"/>
    </row>
    <row r="38" spans="1:17" ht="28.15" customHeight="1" x14ac:dyDescent="0.35">
      <c r="A38" s="206"/>
      <c r="B38" s="173"/>
      <c r="C38" s="173"/>
      <c r="D38" s="179"/>
      <c r="E38" s="175"/>
      <c r="F38" s="215"/>
      <c r="G38" s="435"/>
      <c r="H38" s="219"/>
      <c r="I38" s="251">
        <f t="shared" si="1"/>
        <v>0</v>
      </c>
      <c r="J38" s="204"/>
      <c r="K38" s="203"/>
      <c r="L38" s="105"/>
      <c r="M38" s="242">
        <f t="shared" si="0"/>
        <v>0</v>
      </c>
      <c r="N38" s="422"/>
      <c r="O38" s="421"/>
      <c r="P38" s="242">
        <f t="shared" si="2"/>
        <v>0</v>
      </c>
      <c r="Q38" s="81"/>
    </row>
    <row r="39" spans="1:17" ht="28.15" customHeight="1" x14ac:dyDescent="0.35">
      <c r="A39" s="68"/>
      <c r="B39" s="173"/>
      <c r="C39" s="173"/>
      <c r="D39" s="179"/>
      <c r="E39" s="205"/>
      <c r="F39" s="217"/>
      <c r="G39" s="437"/>
      <c r="H39" s="219"/>
      <c r="I39" s="251">
        <f t="shared" si="1"/>
        <v>0</v>
      </c>
      <c r="J39" s="204"/>
      <c r="K39" s="203"/>
      <c r="L39" s="105"/>
      <c r="M39" s="242">
        <f t="shared" si="0"/>
        <v>0</v>
      </c>
      <c r="N39" s="423"/>
      <c r="O39" s="80"/>
      <c r="P39" s="242">
        <f t="shared" si="2"/>
        <v>0</v>
      </c>
      <c r="Q39" s="202"/>
    </row>
    <row r="40" spans="1:17" ht="28.15" customHeight="1" thickBot="1" x14ac:dyDescent="0.35">
      <c r="A40" s="69"/>
      <c r="B40" s="174"/>
      <c r="C40" s="174"/>
      <c r="D40" s="156"/>
      <c r="E40" s="201"/>
      <c r="F40" s="218"/>
      <c r="G40" s="438"/>
      <c r="H40" s="220"/>
      <c r="I40" s="251">
        <f t="shared" si="1"/>
        <v>0</v>
      </c>
      <c r="J40" s="200"/>
      <c r="K40" s="199"/>
      <c r="L40" s="105"/>
      <c r="M40" s="243">
        <f t="shared" si="0"/>
        <v>0</v>
      </c>
      <c r="N40" s="425"/>
      <c r="O40" s="424"/>
      <c r="P40" s="242">
        <f t="shared" si="2"/>
        <v>0</v>
      </c>
      <c r="Q40" s="166"/>
    </row>
    <row r="41" spans="1:17" ht="17.25" customHeight="1" thickBot="1" x14ac:dyDescent="0.35">
      <c r="A41" s="105"/>
      <c r="B41" s="105"/>
      <c r="C41" s="105"/>
      <c r="D41" s="105"/>
      <c r="E41" s="105"/>
      <c r="F41" s="167"/>
      <c r="G41" s="167"/>
      <c r="H41" s="198"/>
      <c r="I41" s="105"/>
      <c r="J41" s="105"/>
      <c r="K41" s="105"/>
      <c r="L41" s="105"/>
      <c r="M41" s="105"/>
      <c r="N41" s="105"/>
      <c r="O41" s="105"/>
      <c r="P41" s="105"/>
      <c r="Q41" s="105"/>
    </row>
    <row r="42" spans="1:17" ht="17.25" customHeight="1" thickBot="1" x14ac:dyDescent="0.35">
      <c r="A42" s="105"/>
      <c r="B42" s="105"/>
      <c r="C42" s="105"/>
      <c r="D42" s="105"/>
      <c r="E42" s="105"/>
      <c r="F42" s="105"/>
      <c r="G42" s="105"/>
      <c r="H42" s="237" t="s">
        <v>41</v>
      </c>
      <c r="I42" s="238">
        <f>SUM(I22:I41)</f>
        <v>0</v>
      </c>
      <c r="J42" s="105"/>
      <c r="K42" s="305"/>
      <c r="L42" s="169"/>
      <c r="M42" s="244">
        <f>SUM(P22:P40)</f>
        <v>0</v>
      </c>
      <c r="N42" s="169"/>
      <c r="O42" s="169"/>
      <c r="P42" s="244">
        <f>SUM(P22:P40)</f>
        <v>0</v>
      </c>
      <c r="Q42" s="105"/>
    </row>
    <row r="43" spans="1:17" ht="17.25" customHeight="1" x14ac:dyDescent="0.3">
      <c r="A43" s="105"/>
      <c r="B43" s="105"/>
      <c r="C43" s="105"/>
      <c r="D43" s="105"/>
      <c r="E43" s="105"/>
      <c r="F43" s="105"/>
      <c r="G43" s="168"/>
      <c r="H43" s="198"/>
      <c r="I43" s="105"/>
      <c r="J43" s="105"/>
      <c r="K43" s="168"/>
      <c r="L43" s="105"/>
      <c r="M43" s="168"/>
      <c r="N43" s="105"/>
      <c r="O43" s="105"/>
      <c r="P43" s="105"/>
      <c r="Q43" s="105"/>
    </row>
    <row r="44" spans="1:17" ht="17.25" customHeight="1" x14ac:dyDescent="0.3">
      <c r="A44" s="105"/>
      <c r="B44" s="105"/>
      <c r="C44" s="105"/>
      <c r="D44" s="105"/>
      <c r="E44" s="105"/>
      <c r="F44" s="105"/>
      <c r="G44" s="168"/>
      <c r="H44" s="198"/>
      <c r="I44" s="105"/>
      <c r="J44" s="105"/>
      <c r="K44" s="168"/>
      <c r="L44" s="105"/>
      <c r="M44" s="168"/>
      <c r="N44" s="105"/>
      <c r="O44" s="105"/>
      <c r="P44" s="105"/>
      <c r="Q44" s="105"/>
    </row>
    <row r="45" spans="1:17" ht="16.899999999999999" customHeight="1" x14ac:dyDescent="0.3">
      <c r="A45" s="105"/>
      <c r="B45" s="105"/>
      <c r="C45" s="105"/>
      <c r="D45" s="105"/>
      <c r="E45" s="105"/>
      <c r="F45" s="105"/>
      <c r="G45" s="105"/>
      <c r="H45" s="105"/>
      <c r="I45" s="105"/>
      <c r="J45" s="105"/>
      <c r="K45" s="105"/>
      <c r="L45" s="105"/>
      <c r="M45" s="105"/>
      <c r="N45" s="105"/>
      <c r="O45" s="105"/>
      <c r="P45" s="105"/>
      <c r="Q45" s="105"/>
    </row>
    <row r="46" spans="1:17" ht="17.25" customHeight="1" x14ac:dyDescent="0.3">
      <c r="A46" s="105"/>
      <c r="B46" s="105"/>
      <c r="C46" s="105"/>
      <c r="D46" s="105"/>
      <c r="E46" s="105"/>
      <c r="F46" s="105"/>
      <c r="G46" s="105"/>
      <c r="H46" s="105"/>
      <c r="I46" s="105"/>
      <c r="J46" s="105"/>
      <c r="K46" s="105"/>
      <c r="L46" s="105"/>
      <c r="M46" s="105"/>
      <c r="N46" s="105"/>
      <c r="O46" s="105"/>
      <c r="P46" s="105"/>
      <c r="Q46" s="105"/>
    </row>
    <row r="47" spans="1:17" ht="17.25" customHeight="1" x14ac:dyDescent="0.3">
      <c r="A47" s="105"/>
      <c r="B47" s="105"/>
      <c r="C47" s="105"/>
      <c r="D47" s="105"/>
      <c r="E47" s="105"/>
      <c r="F47" s="105"/>
      <c r="G47" s="105"/>
      <c r="H47" s="105"/>
      <c r="I47" s="105"/>
      <c r="J47" s="105"/>
      <c r="K47" s="105"/>
      <c r="L47" s="105"/>
      <c r="M47" s="105"/>
      <c r="N47" s="105"/>
      <c r="O47" s="105"/>
      <c r="P47" s="105"/>
      <c r="Q47" s="105"/>
    </row>
    <row r="48" spans="1:17" ht="17.25" customHeight="1" x14ac:dyDescent="0.35">
      <c r="A48" s="105"/>
      <c r="B48" s="522" t="s">
        <v>228</v>
      </c>
      <c r="C48" s="554"/>
      <c r="D48" s="554"/>
      <c r="E48" s="554"/>
      <c r="F48" s="554"/>
      <c r="G48" s="554"/>
      <c r="H48" s="554"/>
      <c r="I48" s="554"/>
      <c r="J48" s="554"/>
      <c r="K48" s="554"/>
      <c r="L48" s="554"/>
      <c r="M48" s="555"/>
      <c r="N48" s="105"/>
      <c r="O48" s="105"/>
      <c r="P48" s="105"/>
      <c r="Q48" s="105"/>
    </row>
    <row r="49" spans="1:17" ht="17.25" customHeight="1" x14ac:dyDescent="0.3">
      <c r="A49" s="105"/>
      <c r="B49" s="105"/>
      <c r="C49" s="105"/>
      <c r="D49" s="105"/>
      <c r="E49" s="105"/>
      <c r="F49" s="105"/>
      <c r="G49" s="105"/>
      <c r="H49" s="105"/>
      <c r="I49" s="105"/>
      <c r="J49" s="105"/>
      <c r="K49" s="105"/>
      <c r="L49" s="105"/>
      <c r="M49" s="105"/>
      <c r="N49" s="105"/>
      <c r="O49" s="105"/>
      <c r="P49" s="105"/>
      <c r="Q49" s="105"/>
    </row>
    <row r="50" spans="1:17" ht="17.25" customHeight="1" x14ac:dyDescent="0.35">
      <c r="A50" s="105"/>
      <c r="B50" s="522" t="s">
        <v>156</v>
      </c>
      <c r="C50" s="554"/>
      <c r="D50" s="554"/>
      <c r="E50" s="554"/>
      <c r="F50" s="554"/>
      <c r="G50" s="554"/>
      <c r="H50" s="554"/>
      <c r="I50" s="554"/>
      <c r="J50" s="554"/>
      <c r="K50" s="554"/>
      <c r="L50" s="554"/>
      <c r="M50" s="555"/>
      <c r="N50" s="105"/>
      <c r="O50" s="105"/>
      <c r="P50" s="105"/>
      <c r="Q50" s="105"/>
    </row>
    <row r="51" spans="1:17" ht="45" customHeight="1" x14ac:dyDescent="0.3">
      <c r="A51" s="105"/>
      <c r="B51" s="105"/>
      <c r="C51" s="105"/>
      <c r="D51" s="105"/>
      <c r="E51" s="105"/>
      <c r="F51" s="105"/>
      <c r="G51" s="105"/>
      <c r="H51" s="105"/>
      <c r="I51" s="105"/>
      <c r="J51" s="105"/>
      <c r="K51" s="105"/>
      <c r="L51" s="105"/>
      <c r="M51" s="105"/>
      <c r="N51" s="105"/>
      <c r="O51" s="105"/>
      <c r="P51" s="105"/>
      <c r="Q51" s="105"/>
    </row>
    <row r="52" spans="1:17" ht="17.25" customHeight="1" x14ac:dyDescent="0.35">
      <c r="A52" s="105"/>
      <c r="B52" s="160" t="s">
        <v>157</v>
      </c>
      <c r="C52" s="3"/>
      <c r="D52" s="3"/>
      <c r="E52" s="105"/>
      <c r="F52" s="105"/>
      <c r="G52" s="105"/>
      <c r="H52" s="105"/>
      <c r="I52" s="105"/>
      <c r="J52" s="105"/>
      <c r="K52" s="105"/>
      <c r="L52" s="105"/>
      <c r="M52" s="105"/>
      <c r="N52" s="105"/>
      <c r="O52" s="105"/>
      <c r="P52" s="105"/>
      <c r="Q52" s="105"/>
    </row>
    <row r="53" spans="1:17" ht="33.75" customHeight="1" x14ac:dyDescent="0.3">
      <c r="A53" s="105"/>
      <c r="B53" s="105"/>
      <c r="C53" s="105"/>
      <c r="D53" s="105"/>
      <c r="E53" s="105"/>
      <c r="F53" s="105"/>
      <c r="G53" s="105"/>
      <c r="H53" s="105"/>
      <c r="I53" s="105"/>
      <c r="J53" s="105"/>
      <c r="K53" s="105"/>
      <c r="L53" s="105"/>
      <c r="M53" s="105"/>
      <c r="N53" s="105"/>
      <c r="O53" s="105"/>
      <c r="P53" s="105"/>
      <c r="Q53" s="105"/>
    </row>
    <row r="54" spans="1:17" ht="17.25" customHeight="1" x14ac:dyDescent="0.3">
      <c r="A54" s="105"/>
      <c r="B54" s="105"/>
      <c r="C54" s="105"/>
      <c r="D54" s="105"/>
      <c r="E54" s="105"/>
      <c r="F54" s="105"/>
      <c r="G54" s="105"/>
      <c r="H54" s="105"/>
      <c r="I54" s="105"/>
      <c r="J54" s="105"/>
      <c r="K54" s="105"/>
      <c r="L54" s="105"/>
      <c r="M54" s="105"/>
      <c r="N54" s="105"/>
      <c r="O54" s="105"/>
      <c r="P54" s="105"/>
      <c r="Q54" s="105"/>
    </row>
    <row r="55" spans="1:17" ht="17.25" customHeight="1" x14ac:dyDescent="0.3">
      <c r="A55" s="105"/>
      <c r="B55" s="105"/>
      <c r="C55" s="105"/>
      <c r="D55" s="105"/>
      <c r="E55" s="105"/>
      <c r="F55" s="105"/>
      <c r="G55" s="105"/>
      <c r="H55" s="105"/>
      <c r="I55" s="105"/>
      <c r="J55" s="105"/>
      <c r="K55" s="105"/>
      <c r="L55" s="105"/>
      <c r="M55" s="105"/>
      <c r="N55" s="105"/>
      <c r="O55" s="105"/>
      <c r="P55" s="105"/>
      <c r="Q55" s="105"/>
    </row>
    <row r="56" spans="1:17" ht="17.25" customHeight="1" x14ac:dyDescent="0.3">
      <c r="A56" s="105"/>
      <c r="B56" s="105"/>
      <c r="C56" s="105"/>
      <c r="D56" s="105"/>
      <c r="E56" s="105"/>
      <c r="F56" s="105"/>
      <c r="G56" s="105"/>
      <c r="H56" s="105"/>
      <c r="I56" s="105"/>
      <c r="J56" s="105"/>
      <c r="K56" s="105"/>
      <c r="L56" s="105"/>
      <c r="M56" s="105"/>
      <c r="N56" s="105"/>
      <c r="O56" s="105"/>
      <c r="P56" s="105"/>
      <c r="Q56" s="105"/>
    </row>
    <row r="57" spans="1:17" ht="17.25" customHeight="1" x14ac:dyDescent="0.3"/>
    <row r="58" spans="1:17" ht="17.25" customHeight="1" x14ac:dyDescent="0.3"/>
    <row r="59" spans="1:17" ht="17.25" customHeight="1" x14ac:dyDescent="0.3"/>
    <row r="60" spans="1:17" ht="17.25" customHeight="1" x14ac:dyDescent="0.3"/>
    <row r="61" spans="1:17" ht="17.25" customHeight="1" x14ac:dyDescent="0.3"/>
    <row r="62" spans="1:17" ht="17.25" customHeight="1" x14ac:dyDescent="0.3"/>
    <row r="63" spans="1:17" ht="17.25" customHeight="1" x14ac:dyDescent="0.3"/>
    <row r="64" spans="1:17" ht="17.25" customHeight="1" x14ac:dyDescent="0.3"/>
    <row r="65" ht="17.25" customHeight="1" x14ac:dyDescent="0.3"/>
    <row r="66" ht="17.25" customHeight="1" x14ac:dyDescent="0.3"/>
    <row r="67" ht="17.25" customHeight="1" x14ac:dyDescent="0.3"/>
    <row r="68" ht="17.25" customHeight="1" x14ac:dyDescent="0.3"/>
    <row r="69" ht="17.25" customHeight="1" x14ac:dyDescent="0.3"/>
    <row r="70" ht="17.25" customHeight="1" x14ac:dyDescent="0.3"/>
    <row r="71" ht="17.25" customHeight="1" x14ac:dyDescent="0.3"/>
    <row r="72" ht="17.25" customHeight="1" x14ac:dyDescent="0.3"/>
    <row r="73" ht="17.25" customHeight="1" x14ac:dyDescent="0.3"/>
    <row r="74" ht="17.25" customHeight="1" x14ac:dyDescent="0.3"/>
    <row r="75" ht="17.25" customHeight="1" x14ac:dyDescent="0.3"/>
    <row r="76" ht="17.25" customHeight="1" x14ac:dyDescent="0.3"/>
    <row r="77" ht="17.25" customHeight="1" x14ac:dyDescent="0.3"/>
    <row r="78" ht="17.25" customHeight="1" x14ac:dyDescent="0.3"/>
    <row r="79" ht="17.25" customHeight="1" x14ac:dyDescent="0.3"/>
    <row r="80" ht="17.25" customHeight="1" x14ac:dyDescent="0.3"/>
    <row r="81" ht="17.25" customHeight="1" x14ac:dyDescent="0.3"/>
    <row r="82" ht="17.25" customHeight="1" x14ac:dyDescent="0.3"/>
    <row r="83" ht="17.25" customHeight="1" x14ac:dyDescent="0.3"/>
    <row r="84" ht="17.25" customHeight="1" x14ac:dyDescent="0.3"/>
    <row r="85" ht="17.25" customHeight="1" x14ac:dyDescent="0.3"/>
    <row r="86" ht="17.25" customHeight="1" x14ac:dyDescent="0.3"/>
    <row r="87" ht="17.25" customHeight="1" x14ac:dyDescent="0.3"/>
    <row r="88" ht="17.25" customHeight="1" x14ac:dyDescent="0.3"/>
    <row r="89" ht="17.25" customHeight="1" x14ac:dyDescent="0.3"/>
  </sheetData>
  <mergeCells count="3">
    <mergeCell ref="A19:I20"/>
    <mergeCell ref="B48:M48"/>
    <mergeCell ref="B50:M50"/>
  </mergeCells>
  <pageMargins left="0.7" right="0.7" top="0.75" bottom="0.75" header="0.3" footer="0.3"/>
  <pageSetup paperSize="9"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4F82FA19-6FBA-482A-9FB5-1900BD8BF54D}">
          <x14:formula1>
            <xm:f>'DROPDOWN DATA'!$B$2:$B$4</xm:f>
          </x14:formula1>
          <xm:sqref>C15</xm:sqref>
        </x14:dataValidation>
        <x14:dataValidation type="list" allowBlank="1" showInputMessage="1" showErrorMessage="1" xr:uid="{3B5043E3-6EF3-413A-937F-75950CBFE32E}">
          <x14:formula1>
            <xm:f>'DROPDOWN DATA'!$A$2:$A$19</xm:f>
          </x14:formula1>
          <xm:sqref>H15</xm:sqref>
        </x14:dataValidation>
        <x14:dataValidation type="list" allowBlank="1" showInputMessage="1" showErrorMessage="1" xr:uid="{3BCA43D7-6C34-43C7-A549-3CCD90E5D025}">
          <x14:formula1>
            <xm:f>'DROPDOWN DATA'!$L$2:$L$5</xm:f>
          </x14:formula1>
          <xm:sqref>C22:C40</xm:sqref>
        </x14:dataValidation>
        <x14:dataValidation type="list" allowBlank="1" showInputMessage="1" showErrorMessage="1" xr:uid="{C6C8FE40-1345-47B0-B499-502C49B55ED3}">
          <x14:formula1>
            <xm:f>'DROPDOWN DATA'!$M$2:$M$22</xm:f>
          </x14:formula1>
          <xm:sqref>D22:D40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ef1d11a-af64-47ef-a5b4-c93767bb32f4">
      <Terms xmlns="http://schemas.microsoft.com/office/infopath/2007/PartnerControls"/>
    </lcf76f155ced4ddcb4097134ff3c332f>
    <TaxCatchAll xmlns="de10504f-ec15-4801-8af8-80fd842d8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873B247D4CC2042BA9B433B79F9B2B6" ma:contentTypeVersion="14" ma:contentTypeDescription="Create a new document." ma:contentTypeScope="" ma:versionID="271a9e990cd055c6367ffddca850c1f1">
  <xsd:schema xmlns:xsd="http://www.w3.org/2001/XMLSchema" xmlns:xs="http://www.w3.org/2001/XMLSchema" xmlns:p="http://schemas.microsoft.com/office/2006/metadata/properties" xmlns:ns2="3ef1d11a-af64-47ef-a5b4-c93767bb32f4" xmlns:ns3="de10504f-ec15-4801-8af8-80fd842d8f0f" targetNamespace="http://schemas.microsoft.com/office/2006/metadata/properties" ma:root="true" ma:fieldsID="ebabc40a1774a63806382538b233dde3" ns2:_="" ns3:_="">
    <xsd:import namespace="3ef1d11a-af64-47ef-a5b4-c93767bb32f4"/>
    <xsd:import namespace="de10504f-ec15-4801-8af8-80fd842d8f0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f1d11a-af64-47ef-a5b4-c93767bb32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49a72fe-2177-4dbf-90de-d7b6b853718d" ma:termSetId="09814cd3-568e-fe90-9814-8d621ff8fb84" ma:anchorId="fba54fb3-c3e1-fe81-a776-ca4b69148c4d" ma:open="true" ma:isKeyword="false">
      <xsd:complexType>
        <xsd:sequence>
          <xsd:element ref="pc:Terms" minOccurs="0" maxOccurs="1"/>
        </xsd:sequence>
      </xsd:complex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e10504f-ec15-4801-8af8-80fd842d8f0f"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a173343-9af6-4db9-97b3-f1c35028b707}" ma:internalName="TaxCatchAll" ma:showField="CatchAllData" ma:web="de10504f-ec15-4801-8af8-80fd842d8f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FD1D40-0E6E-4E1B-BBDD-6C63F91D4A45}">
  <ds:schemaRefs>
    <ds:schemaRef ds:uri="http://schemas.microsoft.com/office/2006/metadata/properties"/>
    <ds:schemaRef ds:uri="http://schemas.microsoft.com/office/infopath/2007/PartnerControls"/>
    <ds:schemaRef ds:uri="3ef1d11a-af64-47ef-a5b4-c93767bb32f4"/>
    <ds:schemaRef ds:uri="de10504f-ec15-4801-8af8-80fd842d8f0f"/>
  </ds:schemaRefs>
</ds:datastoreItem>
</file>

<file path=customXml/itemProps2.xml><?xml version="1.0" encoding="utf-8"?>
<ds:datastoreItem xmlns:ds="http://schemas.openxmlformats.org/officeDocument/2006/customXml" ds:itemID="{4069E2A4-E4C1-4A77-A968-054698F45300}">
  <ds:schemaRefs>
    <ds:schemaRef ds:uri="http://schemas.microsoft.com/sharepoint/v3/contenttype/forms"/>
  </ds:schemaRefs>
</ds:datastoreItem>
</file>

<file path=customXml/itemProps3.xml><?xml version="1.0" encoding="utf-8"?>
<ds:datastoreItem xmlns:ds="http://schemas.openxmlformats.org/officeDocument/2006/customXml" ds:itemID="{52E6D785-32AD-48A0-AE9C-727ECC54FC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f1d11a-af64-47ef-a5b4-c93767bb32f4"/>
    <ds:schemaRef ds:uri="de10504f-ec15-4801-8af8-80fd842d8f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Submission Guide</vt:lpstr>
      <vt:lpstr>Summary </vt:lpstr>
      <vt:lpstr>Application Form</vt:lpstr>
      <vt:lpstr>Schedule of Rates - Sewer</vt:lpstr>
      <vt:lpstr>Schedule of Rates - Water</vt:lpstr>
      <vt:lpstr>Schedule of Rates - Stormwater</vt:lpstr>
      <vt:lpstr>Schedule of Rates - Transport</vt:lpstr>
      <vt:lpstr>Schedule of Rates - Open Space</vt:lpstr>
      <vt:lpstr>Schedule of Rates - Community F</vt:lpstr>
      <vt:lpstr>Schedule of Rates - Implement</vt:lpstr>
      <vt:lpstr>Schedule of Rates - Other</vt:lpstr>
      <vt:lpstr>Schedule of Rates - Land</vt:lpstr>
      <vt:lpstr>DROPDOWN DATA</vt:lpstr>
      <vt:lpstr>Tender Documentation</vt:lpstr>
      <vt:lpstr>Photographic Evidence</vt:lpstr>
      <vt:lpstr>Evidence of Payment</vt:lpstr>
      <vt:lpstr>On Maintenance</vt:lpstr>
      <vt:lpstr>Other Supporting Information</vt:lpstr>
      <vt:lpstr>EDQ Assessment</vt:lpstr>
      <vt:lpstr>Indexation Data</vt:lpstr>
      <vt:lpstr>'Submission Guide'!Print_Area</vt:lpstr>
      <vt:lpstr>'Submission Guide'!Print_Titles</vt:lpstr>
    </vt:vector>
  </TitlesOfParts>
  <Manager/>
  <Company>john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Drobec</dc:creator>
  <cp:keywords/>
  <dc:description/>
  <cp:lastModifiedBy>James FOLEY</cp:lastModifiedBy>
  <cp:revision/>
  <dcterms:created xsi:type="dcterms:W3CDTF">2020-03-08T00:05:36Z</dcterms:created>
  <dcterms:modified xsi:type="dcterms:W3CDTF">2023-02-14T23:55:31Z</dcterms:modified>
  <cp:category/>
  <cp:contentStatus/>
</cp:coreProperties>
</file>